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885" yWindow="-15" windowWidth="20730" windowHeight="11760"/>
  </bookViews>
  <sheets>
    <sheet name="Лист1" sheetId="1" r:id="rId1"/>
  </sheets>
  <calcPr calcId="125725"/>
</workbook>
</file>

<file path=xl/calcChain.xml><?xml version="1.0" encoding="utf-8"?>
<calcChain xmlns="http://schemas.openxmlformats.org/spreadsheetml/2006/main">
  <c r="S13" i="1"/>
  <c r="Q40" l="1"/>
  <c r="Q43"/>
  <c r="O54"/>
  <c r="P54"/>
  <c r="Q54"/>
  <c r="S54"/>
  <c r="O53"/>
  <c r="P53"/>
  <c r="Q53"/>
  <c r="S53"/>
  <c r="O52"/>
  <c r="P52"/>
  <c r="Q52"/>
  <c r="S52"/>
  <c r="O51"/>
  <c r="P51"/>
  <c r="Q51"/>
  <c r="S51"/>
  <c r="O50"/>
  <c r="P50"/>
  <c r="Q50"/>
  <c r="S50"/>
  <c r="S44"/>
  <c r="Q44"/>
  <c r="P44"/>
  <c r="O44"/>
  <c r="S30"/>
  <c r="S48" l="1"/>
  <c r="Q48"/>
  <c r="P48"/>
  <c r="O48"/>
  <c r="P43"/>
  <c r="O43"/>
  <c r="O42"/>
  <c r="S34"/>
  <c r="S42"/>
  <c r="S36"/>
  <c r="S33"/>
  <c r="S35"/>
  <c r="S31"/>
  <c r="S23"/>
  <c r="S20"/>
  <c r="S21"/>
  <c r="S19"/>
  <c r="S18"/>
  <c r="S17"/>
  <c r="Q29"/>
  <c r="P29"/>
  <c r="P40"/>
  <c r="O40"/>
  <c r="S40"/>
  <c r="S39"/>
  <c r="Q39"/>
  <c r="P39"/>
  <c r="O39"/>
  <c r="S29"/>
  <c r="O29"/>
  <c r="O31"/>
  <c r="P31"/>
  <c r="Q31"/>
  <c r="O37"/>
  <c r="P37"/>
  <c r="Q37"/>
  <c r="S37"/>
  <c r="P33"/>
  <c r="O33"/>
  <c r="Q33"/>
  <c r="O32" l="1"/>
  <c r="P32"/>
  <c r="Q32"/>
  <c r="S32"/>
  <c r="P13" l="1"/>
  <c r="Q14"/>
  <c r="Q15"/>
  <c r="Q17"/>
  <c r="Q18"/>
  <c r="Q19"/>
  <c r="Q20"/>
  <c r="Q21"/>
  <c r="Q22"/>
  <c r="Q23"/>
  <c r="Q24"/>
  <c r="Q25"/>
  <c r="Q26"/>
  <c r="Q28"/>
  <c r="Q36"/>
  <c r="Q38"/>
  <c r="Q42"/>
  <c r="Q45"/>
  <c r="Q46"/>
  <c r="Q13"/>
  <c r="P14"/>
  <c r="P15"/>
  <c r="P17"/>
  <c r="P18"/>
  <c r="P19"/>
  <c r="P20"/>
  <c r="P21"/>
  <c r="P22"/>
  <c r="P23"/>
  <c r="P24"/>
  <c r="P25"/>
  <c r="P26"/>
  <c r="P28"/>
  <c r="P36"/>
  <c r="P38"/>
  <c r="P42"/>
  <c r="P45"/>
  <c r="P46"/>
  <c r="O23"/>
  <c r="O24"/>
  <c r="O25"/>
  <c r="O26"/>
  <c r="O28"/>
  <c r="O36"/>
  <c r="O38"/>
  <c r="O45"/>
  <c r="O46"/>
  <c r="O17"/>
  <c r="O18"/>
  <c r="O19"/>
  <c r="O20"/>
  <c r="O21"/>
  <c r="O22"/>
  <c r="O14"/>
  <c r="O15"/>
  <c r="O13"/>
  <c r="S28"/>
  <c r="S22"/>
  <c r="S46"/>
  <c r="S45"/>
  <c r="S38"/>
  <c r="S26"/>
  <c r="S25"/>
  <c r="S24"/>
  <c r="D7" s="1"/>
  <c r="S15"/>
  <c r="S14"/>
  <c r="D8" l="1"/>
  <c r="D9"/>
  <c r="D10" s="1"/>
</calcChain>
</file>

<file path=xl/sharedStrings.xml><?xml version="1.0" encoding="utf-8"?>
<sst xmlns="http://schemas.openxmlformats.org/spreadsheetml/2006/main" count="371" uniqueCount="210">
  <si>
    <t>Фото</t>
  </si>
  <si>
    <t>Артикул/Код</t>
  </si>
  <si>
    <t>Наименование</t>
  </si>
  <si>
    <t>Кол-во в упаковке</t>
  </si>
  <si>
    <t>Объем коробки</t>
  </si>
  <si>
    <t>Минимальная партия</t>
  </si>
  <si>
    <t>C51001W</t>
  </si>
  <si>
    <t>C51007W</t>
  </si>
  <si>
    <t>C51010W</t>
  </si>
  <si>
    <t>C51002W</t>
  </si>
  <si>
    <t>C51017W</t>
  </si>
  <si>
    <t>Багги-конструктор со спойлером 40 см, серии TECHNIC,453 детали, на р/у,акк+USB,арт.C51007W</t>
  </si>
  <si>
    <t>Формула 1-конструктор 40 см, серии TECHNIC,317 деталей,на р/у,акк+USB,арт.C51010W</t>
  </si>
  <si>
    <t>Заказ</t>
  </si>
  <si>
    <t>Бренд</t>
  </si>
  <si>
    <t>Cada</t>
  </si>
  <si>
    <t>Машина-конструктор 25 см, серии TECHNIC 2 в 1,303 деталей,трансформируется,на р/у,акк+USB,арт.7780</t>
  </si>
  <si>
    <t>Машина-конструктор 22 см, серии TECHNIC 2 в 1,313 деталей,трансформируется,на р/у,акк+USB,арт.7781</t>
  </si>
  <si>
    <t>Машина-конструктор 23 см, серии TECHNIC,323 деалей, 2 в 1,трансформируется,на р/у,акк+USB,арт.7782</t>
  </si>
  <si>
    <t>Машина-конструктор 30 см, серии TECHNIC 3 в 1, 503 детали,трансформируется,на р/у,акк+USB,арт.6505</t>
  </si>
  <si>
    <t>Машина-конструктор 30 см, серии TECHNIC 3 в 1,503 детали,трансформируется,на р/у,акк+USB,арт.6508</t>
  </si>
  <si>
    <t>Машина-конструктор 45 см, серии TECHNIC 2 в 1,трансформируется,на р/у,531 деталь,акк+USB,арт.C51002W</t>
  </si>
  <si>
    <t>CyberToy                CyberTechnic</t>
  </si>
  <si>
    <t>http://www.cybertoy.ru/products/konstruktor-na-radioupravlenii-cybertechnic-6508</t>
  </si>
  <si>
    <t>http://www.cybertoy.ru/products/konstruktor-na-radioupravlenii-cybertechnic-6505</t>
  </si>
  <si>
    <t>http://www.cybertoy.ru/products/konstruktor-na-radioupravlenii-cybertechnic-7780</t>
  </si>
  <si>
    <t>http://www.cybertoy.ru/products/konstruktor-na-radioupravlenii-cybertechnic-c51003</t>
  </si>
  <si>
    <t>http://www.cybertoy.ru/products/konstruktor-na-radioupravlenii-c51007w</t>
  </si>
  <si>
    <t>http://www.cybertoy.ru/products/konstruktor-na-radioupravlenii-cybertechnic-c51010w</t>
  </si>
  <si>
    <t>http://www.cybertoy.ru/products/konstruktor-na-radioupravlenii-cybertechnic-c51017w</t>
  </si>
  <si>
    <t>http://www.cybertoy.ru/products/konstruktor-na-radioupravlenii-cybertechnic-c51001</t>
  </si>
  <si>
    <t>http://www.cybertoy.ru/products/konstruktor-na-radioupravlenii-cybertechnic-c51002</t>
  </si>
  <si>
    <t>Машина-конструктор 26 см, серии TECHNIC,329 деалей,трансформируется,на р/у,акк+USB,арт.7783</t>
  </si>
  <si>
    <t>Машина-конструктор 26 см, серии TECHNIC,329 деалей,трансформируется,на р/у,акк+USB,арт.7784</t>
  </si>
  <si>
    <t>Машина-конструктор 26 см, серии TECHNIC,194 деалей,трансформируется,на р/у,акк+USB,арт.7786</t>
  </si>
  <si>
    <t>Машина-конструктор 26 см, серии TECHNIC,269 деалей,трансформируется,на р/у,акк+USB,арт.7787</t>
  </si>
  <si>
    <t>Машина-конструктор 30 см, серии TECHNIC 3 в 1, 503 детали,трансформируется,на р/у,акк+USB,арт.6509</t>
  </si>
  <si>
    <t>Машина-конструктор 45 см, серии TECHNIC 2 в 1,трансформируется,531 деталь,на р/у,акк+USB,арт.C51003W</t>
  </si>
  <si>
    <t>1 шт.</t>
  </si>
  <si>
    <t>Машина-конструктор 28 см, серии TECHNIC,427 деалей,трансформируется,на р/у,акк+USB,арт.7787</t>
  </si>
  <si>
    <t>1  шт</t>
  </si>
  <si>
    <t>1 шт</t>
  </si>
  <si>
    <t xml:space="preserve">1 шт </t>
  </si>
  <si>
    <t>Mould King</t>
  </si>
  <si>
    <t>Брутто/Нетто (кг)</t>
  </si>
  <si>
    <t>5,8/5,2</t>
  </si>
  <si>
    <t>8/7,8</t>
  </si>
  <si>
    <t>80/7,8</t>
  </si>
  <si>
    <t>22,16/22,16</t>
  </si>
  <si>
    <t>14,9/13,6</t>
  </si>
  <si>
    <t>23,6/21,6</t>
  </si>
  <si>
    <t>Д/Ш/В (cm)</t>
  </si>
  <si>
    <t>34/42/25</t>
  </si>
  <si>
    <t>51/35/30</t>
  </si>
  <si>
    <t>44/54/33</t>
  </si>
  <si>
    <t>40/48/30</t>
  </si>
  <si>
    <t>54/48/33</t>
  </si>
  <si>
    <t>28/7,5/26</t>
  </si>
  <si>
    <t>Размеры оптовой коробки (Д/Ш/В)</t>
  </si>
  <si>
    <t>34/7/25</t>
  </si>
  <si>
    <t>42/6/28</t>
  </si>
  <si>
    <t>42/6/29</t>
  </si>
  <si>
    <t>44/9/33</t>
  </si>
  <si>
    <t>40/8/30</t>
  </si>
  <si>
    <t>54/9/33</t>
  </si>
  <si>
    <t>сумма заказа</t>
  </si>
  <si>
    <t>Доставка по Москве и МО за счет поставщика.</t>
  </si>
  <si>
    <t xml:space="preserve">                                   Адрес: Москва, г.Троицк, ул.Физическая-11</t>
  </si>
  <si>
    <t>МРЦ</t>
  </si>
  <si>
    <t>http://cybertoy.ru/products/radioupravlyaemyj-konstruktor-mould-king-13004-robot-m4-24g</t>
  </si>
  <si>
    <t>http://cybertoy.ru/products/radioupravlyaemyj-konstruktor-mould-king-13003-robot-m3-24g</t>
  </si>
  <si>
    <t>http://cybertoy.ru/products/konstruktor-na-radioupravlenii-cybertechnic-7781</t>
  </si>
  <si>
    <t>http://cybertoy.ru/products/konstruktor-na-radioupravlenii-cybertechnic-7782</t>
  </si>
  <si>
    <t>http://cybertoy.ru/products/konstruktor-na-radioupravlenii-cybertechnic-7783</t>
  </si>
  <si>
    <t>http://cybertoy.ru/products/konstruktor-na-radioupravlenii-cybertechnic-7784</t>
  </si>
  <si>
    <t>http://cybertoy.ru/products/konstruktor-na-radioupravlenii-cybertechnic-7787</t>
  </si>
  <si>
    <t>http://cybertoy.ru/products/konstruktor-na-radioupravlenii-cybertechnic-7788</t>
  </si>
  <si>
    <t xml:space="preserve">    http://cybertoy.ru/products/konstruktor-na-radioupravlenii-cybertechnic-7786</t>
  </si>
  <si>
    <t>http://cybertoy.ru/products/konstruktor-na-radioupravlenii-cybertechnic-6509</t>
  </si>
  <si>
    <t>www.yadi.sk/d/fdckgweHmdNa4g</t>
  </si>
  <si>
    <t>Ссылка</t>
  </si>
  <si>
    <t xml:space="preserve">Коммерческое предложение ООО "БСКомп"  </t>
  </si>
  <si>
    <t>http://www.cybertoy.ru/</t>
  </si>
  <si>
    <t>Базовая цена</t>
  </si>
  <si>
    <t>ОПТ1</t>
  </si>
  <si>
    <t>заказ от 20 000 руб.</t>
  </si>
  <si>
    <t>ОПТ2</t>
  </si>
  <si>
    <t>ОПТ3</t>
  </si>
  <si>
    <t>Остаток</t>
  </si>
  <si>
    <t>В наличии</t>
  </si>
  <si>
    <t>Временно отсутсвует</t>
  </si>
  <si>
    <t>С53007W</t>
  </si>
  <si>
    <t>Порш -конструктор 40 см, серии TECHNIC,421 деталей,на р/у,акк+USB,арт.C53007W</t>
  </si>
  <si>
    <t>Динозавр-Крокодил -конструктор 40 см, серии TECHNIC,450 деталей,, акустический и оптический сенсоры</t>
  </si>
  <si>
    <t>CaDa</t>
  </si>
  <si>
    <t>Конструктор CADA STEAM 6 в 1 механическая лаборатория - гараж (509 деталей)</t>
  </si>
  <si>
    <t>Танк на радиоуправлении Mould King (549 деталей)</t>
  </si>
  <si>
    <t xml:space="preserve">1шт </t>
  </si>
  <si>
    <t>14,9/13,7</t>
  </si>
  <si>
    <t>14,9/13,8</t>
  </si>
  <si>
    <t>заказ от 40 000 руб.</t>
  </si>
  <si>
    <t>заказ от 60 000 руб.</t>
  </si>
  <si>
    <t>ОПТ1              6%</t>
  </si>
  <si>
    <t>ОПТ2           10%</t>
  </si>
  <si>
    <t>ОПТ3                  15%</t>
  </si>
  <si>
    <t xml:space="preserve">Сумма вашего заказа </t>
  </si>
  <si>
    <t>Ваша скидка %</t>
  </si>
  <si>
    <t>Ваша скидка сумма</t>
  </si>
  <si>
    <t>Сумма вашего заказа со скидкой</t>
  </si>
  <si>
    <t xml:space="preserve">  тел. 8 9175300050</t>
  </si>
  <si>
    <t>отрузка от 15 000 руб                                                                                                        Предоставляем образцы.                                   Контактное лицо: Соколова Виктория Аркадьевна</t>
  </si>
  <si>
    <t>Прайс лист компании</t>
  </si>
  <si>
    <t>Система скидок</t>
  </si>
  <si>
    <t>Робот M1 2.4G на Р/У управление с помощью Bluetooth</t>
  </si>
  <si>
    <t>https://yadi.sk/d/a2BFwS1YKwBi8A</t>
  </si>
  <si>
    <t>https://yadi.sk/d/YktIfsLX7Aof-g</t>
  </si>
  <si>
    <t>https://yadi.sk/d/ahXjw4sJke8ukQ</t>
  </si>
  <si>
    <t>https://yadi.sk/d/O3FuuNLDI7JfBw</t>
  </si>
  <si>
    <t>https://yadi.sk/d/jHUUYG-uqANi7g</t>
  </si>
  <si>
    <t>https://yadi.sk/d/-36aiulUqMfjug</t>
  </si>
  <si>
    <t>https://yadi.sk/d/k0D_PjAYTFXUtw</t>
  </si>
  <si>
    <t>https://yadi.sk/d/XL17COeSw9iGEg</t>
  </si>
  <si>
    <t>https://yadi.sk/d/PuzHo-ik4ID9hQ</t>
  </si>
  <si>
    <t>https://yadi.sk/d/p2MDS70s8vIIzw</t>
  </si>
  <si>
    <t>https://yadi.sk/d/1tuGx51OY3SSxg</t>
  </si>
  <si>
    <t>https://yadi.sk/d/K6GkUzDevIHMpg</t>
  </si>
  <si>
    <t>https://yadi.sk/d/JDMA5ccaFssWTA</t>
  </si>
  <si>
    <t>https://yadi.sk/d/2IVagf2712OTMg</t>
  </si>
  <si>
    <t>https://yadi.sk/d/p-dvgp3Yan-Z1A</t>
  </si>
  <si>
    <t>https://yadi.sk/d/w4ev2Fl5bKf5Xw</t>
  </si>
  <si>
    <t>https://yadi.sk/d/JWV5L0roQ4iqdA</t>
  </si>
  <si>
    <t>https://yadi.sk/d/5AdFsKx35box7Q</t>
  </si>
  <si>
    <t>https://yadi.sk/d/sjd2Uy_xPf-tMg</t>
  </si>
  <si>
    <t>https://yadi.sk/d/yyihitJ34cS5EA</t>
  </si>
  <si>
    <t>https://yadi.sk/d/_Xvs1O-mY6OpaA</t>
  </si>
  <si>
    <t>https://yadi.sk/d/svrYRjNI12Jr5w</t>
  </si>
  <si>
    <t>Временно отсутствует</t>
  </si>
  <si>
    <t>http://www.cybertoy.ru/products/konstruktor-na-radioupravlenii-cybertechnic-c51006w</t>
  </si>
  <si>
    <t>C51006W</t>
  </si>
  <si>
    <t>Машина ПОЛИЦИЯ-конструктор 40 см, серии TECHNIC,430 деталей, на р/у,акк+USB,арт.C51008W</t>
  </si>
  <si>
    <t>40/8/32</t>
  </si>
  <si>
    <t>40/8/33</t>
  </si>
  <si>
    <t>40/8/34</t>
  </si>
  <si>
    <t>40/8/36</t>
  </si>
  <si>
    <t>40/8/37</t>
  </si>
  <si>
    <t>https://yadi.sk/d/-a5i7b3oLaIDOg</t>
  </si>
  <si>
    <t>Радиоуправляемый конструктор CADA 2 в 1 пожарный робот-трансформер (538 деталей)</t>
  </si>
  <si>
    <t>40/48/3</t>
  </si>
  <si>
    <t>C51004W</t>
  </si>
  <si>
    <t xml:space="preserve"> Конструктор CADA 2 в 1 трансформер-танк горный король (380 деталей), акустический и оптический сенсоры</t>
  </si>
  <si>
    <t>Конструктор    CaDa</t>
  </si>
  <si>
    <t>Конструктор MouldKing</t>
  </si>
  <si>
    <t>Конструктор   КиберТехник</t>
  </si>
  <si>
    <t>C51008W</t>
  </si>
  <si>
    <t>C51014W</t>
  </si>
  <si>
    <t>Большой Цементовоз 2 в 1 -конструктор 45 см, серии TECHNIC на р/у, 814 деталей,акк+USB,арт.C51014W</t>
  </si>
  <si>
    <t>Большой Самосвал  -конструктор 45 см, серии TECHNIC на р/у 638 деталей,акк+USB,арт.C51013W</t>
  </si>
  <si>
    <t>Машина-конструктор 45 см, серии TECHNIC 2 в 1,,на р/у,акк+USB, 531 деталь, арт.C51001W</t>
  </si>
  <si>
    <t>Машина Спортивная с водителем -конструктор 40 см, серии TECHNIC,585 деталей, на р/у,акк+USB,арт.C51008W</t>
  </si>
  <si>
    <t>Машина Гоночная-конструктор 40 см, серии TECHNIC,430 деталей, на р/у,акк+USB,арт.C51052W</t>
  </si>
  <si>
    <t>C51052W</t>
  </si>
  <si>
    <t>https://yadi.sk/d/mELEk8zur7_UHg?w=1+</t>
  </si>
  <si>
    <t>https://yadi.sk/d/R1E3IAxeXzQOsA?w=1</t>
  </si>
  <si>
    <t>https://yadi.sk/d/WEOTk-H19Tezdw?w=1</t>
  </si>
  <si>
    <t>https://yadi.sk/d/2w4h7sEqLfgyfA?w=1</t>
  </si>
  <si>
    <t>40/8/38</t>
  </si>
  <si>
    <t>14,9/13,9</t>
  </si>
  <si>
    <t>28/7,5/27</t>
  </si>
  <si>
    <t>Ссылка на материал Фото</t>
  </si>
  <si>
    <t>Набор ВОЛШЕБНАЯ ГОЛОВОЛОМКА  представляет собой прекрасную развивающую мозаику с шуруповертом на батарейках 3 в 1</t>
  </si>
  <si>
    <t>Конструктор-Мозаика</t>
  </si>
  <si>
    <t xml:space="preserve">
Конструктор  «Скоростной вездеход» на радиоуправлении </t>
  </si>
  <si>
    <t>http://cybertoy.ru/products/radioupravlyaemyj-konstruktor-mould-king-13002-robot-m2-24g</t>
  </si>
  <si>
    <t>40/8/40</t>
  </si>
  <si>
    <t>14,9/13,11</t>
  </si>
  <si>
    <t>28/7,5/29</t>
  </si>
  <si>
    <t>40/8/41</t>
  </si>
  <si>
    <t>14,9/13,12</t>
  </si>
  <si>
    <t>28/7,5/30</t>
  </si>
  <si>
    <t>40/8/42</t>
  </si>
  <si>
    <t>14,9/13,13</t>
  </si>
  <si>
    <t>28/7,5/31</t>
  </si>
  <si>
    <t>40/8/43</t>
  </si>
  <si>
    <t>14,9/13,14</t>
  </si>
  <si>
    <t>28/7,5/32</t>
  </si>
  <si>
    <t>40/8/44</t>
  </si>
  <si>
    <t>14,9/13,15</t>
  </si>
  <si>
    <t>28/7,5/33</t>
  </si>
  <si>
    <t>Увлекательный исследовательский набор ET01 с помощью которого ребенок сможет сконструировать настоящего робота-акробата, умеющего ходить, падать и самостоятельно подниматься!</t>
  </si>
  <si>
    <t xml:space="preserve">ET01 </t>
  </si>
  <si>
    <t>Набор Роботостроение позволяет ребенку собрать 14 моделей роботов: Робот-серфера, Робот-лодка, Робот-вездеход, Робот-ходун, Робот-краб, Робот-мопед, Р</t>
  </si>
  <si>
    <t xml:space="preserve">Набор от EdiToys “Звездный воин" —  это оригинальная игрушка-конструктор, которая позволяет ребенку собрать своими руками из комплекта деталей космического робота-воина. </t>
  </si>
  <si>
    <t xml:space="preserve">Набор, который откроет для детей мир нескончаемых звезд и планет! Теперь изучать вселенную и робототехнику можно прямо в комнате. Возможность использовать 3 источника питания знакомит  детей с тем, что энергию можно получать разными способами. </t>
  </si>
  <si>
    <t>EdiToys Конструктор Робототехника (Космический флот 7 в 1) -  это оригинальная игрушка-конструктор, которая позволяет ребенку самому собрать из комплекта деталей по очереди 7 различных космических моделей роботов, работающих от солнечной энергии, батареек  или от микроаккумулятора</t>
  </si>
  <si>
    <t>ET04</t>
  </si>
  <si>
    <t>ET06</t>
  </si>
  <si>
    <t>ET08</t>
  </si>
  <si>
    <t>https://yadi.sk/d/aH84GOOP9lr5CQ</t>
  </si>
  <si>
    <t>https://yadi.sk/d/tm7kW5u_eGvnIw</t>
  </si>
  <si>
    <t>https://yadi.sk/d/NoiO-_wxtkl7-g</t>
  </si>
  <si>
    <t>https://yadi.sk/d/fLAdM2Z5JskM1A</t>
  </si>
  <si>
    <t>http://cybertoy.ru/products/editoys-konstruktor-robototehnika-kosmicheskij-flot-7v1</t>
  </si>
  <si>
    <t>http://cybertoy.ru/products/editoys-konstruktor-robototehnika-pokoriteli-planet</t>
  </si>
  <si>
    <t>http://cybertoy.ru/products/editoys-konstruktor-robototehnika-zvezdnyj-voin</t>
  </si>
  <si>
    <t>http://cybertoy.ru/products/editoys-konstruktor-robototehnika-robotostroenie-14v1</t>
  </si>
  <si>
    <t>1шт</t>
  </si>
  <si>
    <t>https://yadi.sk/d/u5yExWLRBZjKdA</t>
  </si>
  <si>
    <t>ET03</t>
  </si>
  <si>
    <t>1345,51455,30</t>
  </si>
  <si>
    <t>EdiToys</t>
  </si>
</sst>
</file>

<file path=xl/styles.xml><?xml version="1.0" encoding="utf-8"?>
<styleSheet xmlns="http://schemas.openxmlformats.org/spreadsheetml/2006/main">
  <numFmts count="3">
    <numFmt numFmtId="43" formatCode="_-* #,##0.00\ _₽_-;\-* #,##0.00\ _₽_-;_-* &quot;-&quot;??\ _₽_-;_-@_-"/>
    <numFmt numFmtId="164" formatCode="#,##0.00_ ;\-#,##0.00\ "/>
    <numFmt numFmtId="165" formatCode="#,##0.00_р_."/>
  </numFmts>
  <fonts count="4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8"/>
      <name val="Arial"/>
      <family val="2"/>
      <charset val="204"/>
    </font>
    <font>
      <sz val="10"/>
      <name val="Arial"/>
      <family val="2"/>
      <charset val="204"/>
    </font>
    <font>
      <b/>
      <sz val="9"/>
      <color indexed="8"/>
      <name val="Arial"/>
      <family val="2"/>
      <charset val="204"/>
    </font>
    <font>
      <sz val="8"/>
      <name val="Arial"/>
      <family val="2"/>
    </font>
    <font>
      <sz val="10"/>
      <name val="Helv"/>
      <family val="2"/>
    </font>
    <font>
      <b/>
      <sz val="11"/>
      <name val="Arial"/>
      <family val="2"/>
      <charset val="204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2"/>
      <color theme="10"/>
      <name val="Verdana"/>
      <family val="2"/>
      <charset val="204"/>
    </font>
    <font>
      <sz val="11"/>
      <color rgb="FF000000"/>
      <name val="Arial"/>
      <family val="2"/>
      <charset val="204"/>
    </font>
    <font>
      <b/>
      <sz val="8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9"/>
      <color theme="1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b/>
      <sz val="8"/>
      <color rgb="FF404041"/>
      <name val="Verdana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rgb="FF404041"/>
      <name val="Arial"/>
      <family val="2"/>
      <charset val="204"/>
    </font>
    <font>
      <b/>
      <i/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u/>
      <sz val="28"/>
      <color theme="10"/>
      <name val="Calibri"/>
      <family val="2"/>
      <charset val="204"/>
      <scheme val="minor"/>
    </font>
    <font>
      <b/>
      <u/>
      <sz val="26"/>
      <color theme="10"/>
      <name val="Calibri"/>
      <family val="2"/>
      <charset val="204"/>
      <scheme val="minor"/>
    </font>
    <font>
      <b/>
      <sz val="26"/>
      <color theme="8"/>
      <name val="Calibri"/>
      <family val="2"/>
      <charset val="204"/>
      <scheme val="minor"/>
    </font>
    <font>
      <b/>
      <sz val="9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b/>
      <u/>
      <sz val="24"/>
      <color theme="10"/>
      <name val="Calibri"/>
      <family val="2"/>
      <charset val="204"/>
      <scheme val="minor"/>
    </font>
    <font>
      <sz val="9"/>
      <name val="Arial"/>
      <family val="2"/>
      <charset val="204"/>
    </font>
    <font>
      <sz val="11"/>
      <color theme="4"/>
      <name val="Calibri"/>
      <family val="2"/>
      <charset val="204"/>
      <scheme val="minor"/>
    </font>
    <font>
      <u/>
      <sz val="11"/>
      <color theme="4"/>
      <name val="Calibri"/>
      <family val="2"/>
      <charset val="204"/>
      <scheme val="minor"/>
    </font>
    <font>
      <b/>
      <u/>
      <sz val="48"/>
      <color theme="1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34"/>
      </patternFill>
    </fill>
  </fills>
  <borders count="2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">
    <xf numFmtId="0" fontId="0" fillId="0" borderId="0"/>
    <xf numFmtId="0" fontId="1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 wrapText="1"/>
    </xf>
    <xf numFmtId="0" fontId="11" fillId="0" borderId="0" applyNumberFormat="0" applyFill="0" applyBorder="0" applyAlignment="0" applyProtection="0">
      <alignment vertical="top" wrapText="1"/>
    </xf>
    <xf numFmtId="0" fontId="11" fillId="0" borderId="0" applyNumberFormat="0" applyFill="0" applyBorder="0" applyAlignment="0" applyProtection="0">
      <alignment vertical="top" wrapText="1"/>
    </xf>
    <xf numFmtId="0" fontId="11" fillId="0" borderId="0" applyNumberFormat="0" applyFill="0" applyBorder="0" applyAlignment="0" applyProtection="0">
      <alignment vertical="top" wrapText="1"/>
    </xf>
    <xf numFmtId="0" fontId="11" fillId="0" borderId="0" applyNumberFormat="0" applyFill="0" applyBorder="0" applyAlignment="0" applyProtection="0">
      <alignment vertical="top" wrapText="1"/>
    </xf>
    <xf numFmtId="0" fontId="1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6" fillId="0" borderId="0"/>
  </cellStyleXfs>
  <cellXfs count="285">
    <xf numFmtId="0" fontId="0" fillId="0" borderId="0" xfId="0"/>
    <xf numFmtId="0" fontId="0" fillId="0" borderId="0" xfId="0" applyAlignment="1">
      <alignment vertical="top" wrapText="1"/>
    </xf>
    <xf numFmtId="0" fontId="0" fillId="0" borderId="1" xfId="0" applyNumberFormat="1" applyBorder="1"/>
    <xf numFmtId="0" fontId="0" fillId="0" borderId="2" xfId="0" applyBorder="1"/>
    <xf numFmtId="0" fontId="0" fillId="0" borderId="0" xfId="0" applyBorder="1"/>
    <xf numFmtId="1" fontId="0" fillId="0" borderId="0" xfId="0" applyNumberFormat="1" applyBorder="1"/>
    <xf numFmtId="0" fontId="0" fillId="0" borderId="0" xfId="0" applyNumberFormat="1" applyBorder="1"/>
    <xf numFmtId="0" fontId="0" fillId="0" borderId="3" xfId="0" applyNumberFormat="1" applyBorder="1"/>
    <xf numFmtId="0" fontId="0" fillId="0" borderId="4" xfId="0" applyBorder="1"/>
    <xf numFmtId="0" fontId="13" fillId="2" borderId="2" xfId="0" applyFont="1" applyFill="1" applyBorder="1" applyAlignment="1">
      <alignment horizontal="center" vertical="center" wrapText="1"/>
    </xf>
    <xf numFmtId="164" fontId="15" fillId="4" borderId="2" xfId="0" applyNumberFormat="1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5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0" fillId="4" borderId="2" xfId="2" applyFill="1" applyBorder="1"/>
    <xf numFmtId="0" fontId="10" fillId="0" borderId="2" xfId="2" applyBorder="1"/>
    <xf numFmtId="0" fontId="10" fillId="0" borderId="6" xfId="2" applyBorder="1"/>
    <xf numFmtId="0" fontId="15" fillId="4" borderId="6" xfId="0" applyFont="1" applyFill="1" applyBorder="1" applyAlignment="1">
      <alignment horizontal="center" vertical="center"/>
    </xf>
    <xf numFmtId="164" fontId="15" fillId="4" borderId="6" xfId="0" applyNumberFormat="1" applyFont="1" applyFill="1" applyBorder="1" applyAlignment="1">
      <alignment horizontal="center" vertical="center" wrapText="1"/>
    </xf>
    <xf numFmtId="0" fontId="0" fillId="0" borderId="7" xfId="0" applyBorder="1"/>
    <xf numFmtId="0" fontId="0" fillId="0" borderId="2" xfId="0" applyBorder="1" applyAlignment="1">
      <alignment horizontal="center" vertical="center"/>
    </xf>
    <xf numFmtId="0" fontId="10" fillId="0" borderId="4" xfId="2" applyBorder="1"/>
    <xf numFmtId="0" fontId="0" fillId="0" borderId="2" xfId="0" applyBorder="1"/>
    <xf numFmtId="0" fontId="0" fillId="0" borderId="2" xfId="0" applyBorder="1" applyAlignment="1">
      <alignment horizontal="center" vertical="center"/>
    </xf>
    <xf numFmtId="0" fontId="17" fillId="6" borderId="8" xfId="0" applyFont="1" applyFill="1" applyBorder="1" applyAlignment="1"/>
    <xf numFmtId="0" fontId="17" fillId="6" borderId="7" xfId="0" applyFont="1" applyFill="1" applyBorder="1" applyAlignment="1"/>
    <xf numFmtId="0" fontId="0" fillId="4" borderId="2" xfId="0" applyFill="1" applyBorder="1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49" fontId="2" fillId="2" borderId="2" xfId="20" applyNumberFormat="1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43" fontId="0" fillId="2" borderId="2" xfId="0" applyNumberForma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top" wrapText="1"/>
    </xf>
    <xf numFmtId="0" fontId="18" fillId="7" borderId="8" xfId="0" applyFont="1" applyFill="1" applyBorder="1" applyAlignment="1">
      <alignment horizontal="center" vertical="center"/>
    </xf>
    <xf numFmtId="0" fontId="18" fillId="7" borderId="7" xfId="0" applyFont="1" applyFill="1" applyBorder="1" applyAlignment="1">
      <alignment horizontal="center" vertical="center"/>
    </xf>
    <xf numFmtId="0" fontId="0" fillId="7" borderId="7" xfId="0" applyFill="1" applyBorder="1" applyAlignment="1">
      <alignment vertical="center"/>
    </xf>
    <xf numFmtId="0" fontId="0" fillId="7" borderId="7" xfId="0" applyFill="1" applyBorder="1" applyAlignment="1">
      <alignment horizontal="center"/>
    </xf>
    <xf numFmtId="0" fontId="17" fillId="6" borderId="7" xfId="0" applyFont="1" applyFill="1" applyBorder="1" applyAlignment="1"/>
    <xf numFmtId="0" fontId="17" fillId="6" borderId="8" xfId="0" applyFont="1" applyFill="1" applyBorder="1" applyAlignment="1"/>
    <xf numFmtId="0" fontId="17" fillId="6" borderId="7" xfId="0" applyFont="1" applyFill="1" applyBorder="1" applyAlignment="1"/>
    <xf numFmtId="9" fontId="7" fillId="0" borderId="2" xfId="0" applyNumberFormat="1" applyFont="1" applyBorder="1" applyAlignment="1">
      <alignment horizontal="center" vertical="center" wrapText="1"/>
    </xf>
    <xf numFmtId="1" fontId="7" fillId="0" borderId="2" xfId="0" applyNumberFormat="1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164" fontId="15" fillId="4" borderId="2" xfId="0" applyNumberFormat="1" applyFont="1" applyFill="1" applyBorder="1" applyAlignment="1">
      <alignment horizontal="center" vertical="center"/>
    </xf>
    <xf numFmtId="0" fontId="20" fillId="0" borderId="2" xfId="0" applyNumberFormat="1" applyFont="1" applyFill="1" applyBorder="1" applyAlignment="1" applyProtection="1">
      <alignment horizontal="left"/>
    </xf>
    <xf numFmtId="0" fontId="21" fillId="0" borderId="2" xfId="0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22" fillId="0" borderId="2" xfId="0" applyNumberFormat="1" applyFont="1" applyFill="1" applyBorder="1" applyAlignment="1" applyProtection="1">
      <alignment horizontal="left"/>
    </xf>
    <xf numFmtId="0" fontId="20" fillId="0" borderId="9" xfId="0" applyNumberFormat="1" applyFont="1" applyFill="1" applyBorder="1" applyAlignment="1" applyProtection="1">
      <alignment horizontal="left"/>
    </xf>
    <xf numFmtId="0" fontId="20" fillId="0" borderId="10" xfId="0" applyNumberFormat="1" applyFont="1" applyFill="1" applyBorder="1" applyAlignment="1" applyProtection="1">
      <alignment horizontal="left"/>
    </xf>
    <xf numFmtId="0" fontId="20" fillId="0" borderId="12" xfId="0" applyNumberFormat="1" applyFont="1" applyFill="1" applyBorder="1" applyAlignment="1" applyProtection="1">
      <alignment horizontal="left"/>
    </xf>
    <xf numFmtId="0" fontId="22" fillId="0" borderId="14" xfId="0" applyNumberFormat="1" applyFont="1" applyFill="1" applyBorder="1" applyAlignment="1" applyProtection="1">
      <alignment horizontal="left"/>
    </xf>
    <xf numFmtId="0" fontId="22" fillId="0" borderId="15" xfId="0" applyNumberFormat="1" applyFont="1" applyFill="1" applyBorder="1" applyAlignment="1" applyProtection="1">
      <alignment horizontal="left"/>
    </xf>
    <xf numFmtId="0" fontId="20" fillId="0" borderId="0" xfId="0" applyNumberFormat="1" applyFont="1" applyFill="1" applyBorder="1" applyAlignment="1" applyProtection="1">
      <alignment horizontal="left"/>
    </xf>
    <xf numFmtId="0" fontId="21" fillId="0" borderId="0" xfId="0" applyFont="1" applyBorder="1" applyAlignment="1">
      <alignment wrapText="1"/>
    </xf>
    <xf numFmtId="0" fontId="21" fillId="0" borderId="13" xfId="0" applyFont="1" applyBorder="1" applyAlignment="1">
      <alignment horizontal="center" vertical="center" wrapText="1"/>
    </xf>
    <xf numFmtId="164" fontId="21" fillId="0" borderId="11" xfId="0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wrapText="1"/>
    </xf>
    <xf numFmtId="0" fontId="22" fillId="0" borderId="0" xfId="0" applyNumberFormat="1" applyFont="1" applyFill="1" applyBorder="1" applyAlignment="1" applyProtection="1">
      <alignment horizontal="left"/>
    </xf>
    <xf numFmtId="0" fontId="23" fillId="0" borderId="6" xfId="0" applyFont="1" applyBorder="1" applyAlignment="1">
      <alignment vertical="center"/>
    </xf>
    <xf numFmtId="0" fontId="13" fillId="3" borderId="4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49" fontId="2" fillId="2" borderId="4" xfId="20" applyNumberFormat="1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wrapText="1"/>
    </xf>
    <xf numFmtId="0" fontId="20" fillId="7" borderId="7" xfId="0" applyFont="1" applyFill="1" applyBorder="1" applyAlignment="1">
      <alignment vertical="center"/>
    </xf>
    <xf numFmtId="0" fontId="26" fillId="6" borderId="7" xfId="0" applyFont="1" applyFill="1" applyBorder="1" applyAlignment="1"/>
    <xf numFmtId="1" fontId="20" fillId="0" borderId="0" xfId="0" applyNumberFormat="1" applyFont="1" applyBorder="1"/>
    <xf numFmtId="0" fontId="27" fillId="2" borderId="4" xfId="0" applyFont="1" applyFill="1" applyBorder="1" applyAlignment="1">
      <alignment horizontal="center" vertical="center" wrapText="1"/>
    </xf>
    <xf numFmtId="0" fontId="20" fillId="0" borderId="0" xfId="0" applyNumberFormat="1" applyFont="1" applyBorder="1"/>
    <xf numFmtId="0" fontId="20" fillId="0" borderId="3" xfId="0" applyNumberFormat="1" applyFont="1" applyBorder="1"/>
    <xf numFmtId="0" fontId="20" fillId="0" borderId="1" xfId="0" applyNumberFormat="1" applyFont="1" applyBorder="1"/>
    <xf numFmtId="0" fontId="24" fillId="0" borderId="8" xfId="0" applyFont="1" applyBorder="1" applyAlignment="1">
      <alignment horizontal="left" vertical="center"/>
    </xf>
    <xf numFmtId="0" fontId="0" fillId="0" borderId="1" xfId="0" applyBorder="1"/>
    <xf numFmtId="2" fontId="7" fillId="0" borderId="13" xfId="0" applyNumberFormat="1" applyFont="1" applyBorder="1" applyAlignment="1">
      <alignment horizontal="center" wrapText="1"/>
    </xf>
    <xf numFmtId="2" fontId="7" fillId="0" borderId="16" xfId="0" applyNumberFormat="1" applyFont="1" applyBorder="1" applyAlignment="1">
      <alignment horizontal="center" wrapText="1"/>
    </xf>
    <xf numFmtId="0" fontId="15" fillId="8" borderId="2" xfId="0" applyFont="1" applyFill="1" applyBorder="1" applyAlignment="1">
      <alignment horizontal="center" vertical="center"/>
    </xf>
    <xf numFmtId="0" fontId="15" fillId="8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2" fontId="15" fillId="8" borderId="2" xfId="0" applyNumberFormat="1" applyFont="1" applyFill="1" applyBorder="1" applyAlignment="1">
      <alignment horizontal="center" vertical="center" wrapText="1"/>
    </xf>
    <xf numFmtId="165" fontId="0" fillId="8" borderId="2" xfId="0" applyNumberFormat="1" applyFill="1" applyBorder="1" applyAlignment="1">
      <alignment horizontal="center" vertical="center"/>
    </xf>
    <xf numFmtId="164" fontId="15" fillId="8" borderId="2" xfId="0" applyNumberFormat="1" applyFont="1" applyFill="1" applyBorder="1" applyAlignment="1">
      <alignment horizontal="center" vertical="center" wrapText="1"/>
    </xf>
    <xf numFmtId="164" fontId="15" fillId="8" borderId="2" xfId="0" applyNumberFormat="1" applyFont="1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164" fontId="15" fillId="8" borderId="6" xfId="0" applyNumberFormat="1" applyFont="1" applyFill="1" applyBorder="1" applyAlignment="1">
      <alignment horizontal="center" vertical="center" wrapText="1"/>
    </xf>
    <xf numFmtId="0" fontId="0" fillId="0" borderId="2" xfId="0" applyBorder="1"/>
    <xf numFmtId="0" fontId="15" fillId="4" borderId="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2" xfId="2" applyBorder="1"/>
    <xf numFmtId="0" fontId="0" fillId="0" borderId="7" xfId="0" applyBorder="1" applyAlignment="1"/>
    <xf numFmtId="0" fontId="15" fillId="8" borderId="6" xfId="0" applyFont="1" applyFill="1" applyBorder="1" applyAlignment="1">
      <alignment horizontal="center" vertical="center"/>
    </xf>
    <xf numFmtId="0" fontId="15" fillId="8" borderId="6" xfId="0" applyFont="1" applyFill="1" applyBorder="1" applyAlignment="1">
      <alignment horizontal="center" vertical="center" wrapText="1"/>
    </xf>
    <xf numFmtId="43" fontId="0" fillId="8" borderId="2" xfId="0" applyNumberFormat="1" applyFont="1" applyFill="1" applyBorder="1" applyAlignment="1">
      <alignment horizontal="center" vertical="center"/>
    </xf>
    <xf numFmtId="2" fontId="15" fillId="8" borderId="6" xfId="0" applyNumberFormat="1" applyFont="1" applyFill="1" applyBorder="1" applyAlignment="1">
      <alignment horizontal="center" vertical="center" wrapText="1"/>
    </xf>
    <xf numFmtId="165" fontId="0" fillId="8" borderId="6" xfId="0" applyNumberFormat="1" applyFill="1" applyBorder="1" applyAlignment="1">
      <alignment horizontal="center" vertical="center"/>
    </xf>
    <xf numFmtId="0" fontId="0" fillId="8" borderId="6" xfId="0" applyFill="1" applyBorder="1" applyAlignment="1">
      <alignment horizontal="center" vertical="center"/>
    </xf>
    <xf numFmtId="164" fontId="15" fillId="8" borderId="6" xfId="0" applyNumberFormat="1" applyFont="1" applyFill="1" applyBorder="1" applyAlignment="1">
      <alignment horizontal="center" vertical="center"/>
    </xf>
    <xf numFmtId="43" fontId="0" fillId="8" borderId="6" xfId="0" applyNumberFormat="1" applyFont="1" applyFill="1" applyBorder="1" applyAlignment="1">
      <alignment horizontal="center" vertical="center"/>
    </xf>
    <xf numFmtId="0" fontId="10" fillId="0" borderId="25" xfId="2" applyBorder="1"/>
    <xf numFmtId="164" fontId="15" fillId="4" borderId="4" xfId="0" applyNumberFormat="1" applyFont="1" applyFill="1" applyBorder="1" applyAlignment="1">
      <alignment horizontal="center" vertical="center" wrapText="1"/>
    </xf>
    <xf numFmtId="164" fontId="15" fillId="4" borderId="4" xfId="0" applyNumberFormat="1" applyFont="1" applyFill="1" applyBorder="1" applyAlignment="1">
      <alignment horizontal="center" vertical="center"/>
    </xf>
    <xf numFmtId="43" fontId="0" fillId="4" borderId="4" xfId="0" applyNumberFormat="1" applyFont="1" applyFill="1" applyBorder="1" applyAlignment="1">
      <alignment horizontal="center" vertical="center"/>
    </xf>
    <xf numFmtId="0" fontId="15" fillId="4" borderId="7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15" fillId="4" borderId="7" xfId="0" applyFont="1" applyFill="1" applyBorder="1" applyAlignment="1">
      <alignment horizontal="center" vertical="center"/>
    </xf>
    <xf numFmtId="2" fontId="15" fillId="4" borderId="7" xfId="0" applyNumberFormat="1" applyFont="1" applyFill="1" applyBorder="1" applyAlignment="1">
      <alignment horizontal="center" vertical="center" wrapText="1"/>
    </xf>
    <xf numFmtId="165" fontId="0" fillId="4" borderId="7" xfId="0" applyNumberFormat="1" applyFill="1" applyBorder="1" applyAlignment="1">
      <alignment horizontal="center" vertical="center"/>
    </xf>
    <xf numFmtId="164" fontId="15" fillId="4" borderId="7" xfId="0" applyNumberFormat="1" applyFont="1" applyFill="1" applyBorder="1" applyAlignment="1">
      <alignment horizontal="center" vertical="center" wrapText="1"/>
    </xf>
    <xf numFmtId="164" fontId="15" fillId="4" borderId="7" xfId="0" applyNumberFormat="1" applyFon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43" fontId="0" fillId="4" borderId="7" xfId="0" applyNumberFormat="1" applyFont="1" applyFill="1" applyBorder="1" applyAlignment="1">
      <alignment horizontal="center" vertical="center"/>
    </xf>
    <xf numFmtId="0" fontId="10" fillId="4" borderId="7" xfId="2" applyFill="1" applyBorder="1" applyAlignment="1"/>
    <xf numFmtId="0" fontId="0" fillId="4" borderId="1" xfId="0" applyFill="1" applyBorder="1"/>
    <xf numFmtId="0" fontId="0" fillId="0" borderId="8" xfId="0" applyFill="1" applyBorder="1" applyAlignment="1">
      <alignment horizontal="center" vertical="center"/>
    </xf>
    <xf numFmtId="0" fontId="0" fillId="0" borderId="6" xfId="0" applyBorder="1"/>
    <xf numFmtId="0" fontId="0" fillId="0" borderId="4" xfId="0" applyBorder="1" applyAlignment="1">
      <alignment horizontal="right" vertical="center"/>
    </xf>
    <xf numFmtId="0" fontId="25" fillId="4" borderId="7" xfId="0" applyFont="1" applyFill="1" applyBorder="1" applyAlignment="1">
      <alignment horizontal="center" vertical="center" wrapText="1"/>
    </xf>
    <xf numFmtId="1" fontId="0" fillId="4" borderId="7" xfId="0" applyNumberFormat="1" applyFill="1" applyBorder="1" applyAlignment="1">
      <alignment horizontal="center" vertical="center"/>
    </xf>
    <xf numFmtId="0" fontId="0" fillId="4" borderId="7" xfId="0" applyFill="1" applyBorder="1"/>
    <xf numFmtId="164" fontId="15" fillId="4" borderId="6" xfId="0" applyNumberFormat="1" applyFont="1" applyFill="1" applyBorder="1" applyAlignment="1">
      <alignment horizontal="center" vertical="center"/>
    </xf>
    <xf numFmtId="164" fontId="15" fillId="8" borderId="4" xfId="0" applyNumberFormat="1" applyFont="1" applyFill="1" applyBorder="1" applyAlignment="1">
      <alignment horizontal="center" vertical="center" wrapText="1"/>
    </xf>
    <xf numFmtId="164" fontId="15" fillId="8" borderId="4" xfId="0" applyNumberFormat="1" applyFont="1" applyFill="1" applyBorder="1" applyAlignment="1">
      <alignment horizontal="center" vertical="center"/>
    </xf>
    <xf numFmtId="43" fontId="0" fillId="8" borderId="4" xfId="0" applyNumberFormat="1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 wrapText="1"/>
    </xf>
    <xf numFmtId="0" fontId="28" fillId="5" borderId="7" xfId="0" applyFont="1" applyFill="1" applyBorder="1" applyAlignment="1">
      <alignment horizontal="center" vertical="center" wrapText="1"/>
    </xf>
    <xf numFmtId="2" fontId="15" fillId="0" borderId="7" xfId="0" applyNumberFormat="1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165" fontId="0" fillId="0" borderId="7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43" fontId="0" fillId="0" borderId="7" xfId="0" applyNumberFormat="1" applyFont="1" applyBorder="1" applyAlignment="1">
      <alignment horizontal="center" vertical="center"/>
    </xf>
    <xf numFmtId="0" fontId="10" fillId="0" borderId="7" xfId="2" applyBorder="1" applyAlignment="1"/>
    <xf numFmtId="0" fontId="0" fillId="0" borderId="1" xfId="0" applyBorder="1" applyAlignment="1"/>
    <xf numFmtId="0" fontId="0" fillId="4" borderId="0" xfId="0" applyFill="1" applyBorder="1" applyAlignment="1"/>
    <xf numFmtId="0" fontId="10" fillId="4" borderId="23" xfId="2" applyFill="1" applyBorder="1" applyAlignment="1"/>
    <xf numFmtId="0" fontId="0" fillId="4" borderId="23" xfId="0" applyFill="1" applyBorder="1" applyAlignment="1"/>
    <xf numFmtId="0" fontId="0" fillId="4" borderId="3" xfId="0" applyFill="1" applyBorder="1" applyAlignment="1"/>
    <xf numFmtId="0" fontId="0" fillId="4" borderId="8" xfId="0" applyFill="1" applyBorder="1" applyAlignment="1"/>
    <xf numFmtId="0" fontId="29" fillId="4" borderId="8" xfId="2" applyFont="1" applyFill="1" applyBorder="1" applyAlignment="1">
      <alignment vertical="center"/>
    </xf>
    <xf numFmtId="0" fontId="30" fillId="0" borderId="8" xfId="2" applyFont="1" applyBorder="1" applyAlignment="1">
      <alignment vertical="center"/>
    </xf>
    <xf numFmtId="0" fontId="31" fillId="4" borderId="8" xfId="0" applyFont="1" applyFill="1" applyBorder="1" applyAlignment="1">
      <alignment vertical="center"/>
    </xf>
    <xf numFmtId="2" fontId="15" fillId="4" borderId="2" xfId="0" applyNumberFormat="1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165" fontId="0" fillId="4" borderId="2" xfId="0" applyNumberFormat="1" applyFill="1" applyBorder="1" applyAlignment="1">
      <alignment horizontal="center" vertical="center"/>
    </xf>
    <xf numFmtId="165" fontId="15" fillId="4" borderId="2" xfId="0" applyNumberFormat="1" applyFont="1" applyFill="1" applyBorder="1" applyAlignment="1">
      <alignment horizontal="center" vertical="center"/>
    </xf>
    <xf numFmtId="43" fontId="0" fillId="4" borderId="2" xfId="0" applyNumberFormat="1" applyFont="1" applyFill="1" applyBorder="1" applyAlignment="1">
      <alignment horizontal="center" vertical="center"/>
    </xf>
    <xf numFmtId="0" fontId="0" fillId="4" borderId="2" xfId="0" applyFill="1" applyBorder="1"/>
    <xf numFmtId="0" fontId="25" fillId="4" borderId="2" xfId="0" applyFont="1" applyFill="1" applyBorder="1" applyAlignment="1">
      <alignment horizontal="center" vertical="center" wrapText="1"/>
    </xf>
    <xf numFmtId="1" fontId="0" fillId="4" borderId="2" xfId="0" applyNumberFormat="1" applyFill="1" applyBorder="1" applyAlignment="1">
      <alignment horizontal="center" vertical="center"/>
    </xf>
    <xf numFmtId="0" fontId="15" fillId="4" borderId="6" xfId="0" applyFont="1" applyFill="1" applyBorder="1" applyAlignment="1">
      <alignment horizontal="center" vertical="center" wrapText="1"/>
    </xf>
    <xf numFmtId="0" fontId="0" fillId="8" borderId="2" xfId="0" applyFill="1" applyBorder="1"/>
    <xf numFmtId="0" fontId="25" fillId="8" borderId="2" xfId="0" applyFont="1" applyFill="1" applyBorder="1" applyAlignment="1">
      <alignment horizontal="center" vertical="center" wrapText="1"/>
    </xf>
    <xf numFmtId="1" fontId="0" fillId="8" borderId="2" xfId="0" applyNumberFormat="1" applyFill="1" applyBorder="1" applyAlignment="1">
      <alignment horizontal="center" vertical="center"/>
    </xf>
    <xf numFmtId="43" fontId="0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 applyAlignment="1"/>
    <xf numFmtId="0" fontId="10" fillId="4" borderId="0" xfId="2" applyFill="1" applyBorder="1" applyAlignment="1"/>
    <xf numFmtId="0" fontId="0" fillId="4" borderId="0" xfId="0" applyFill="1" applyBorder="1" applyAlignment="1">
      <alignment horizontal="center" vertical="center"/>
    </xf>
    <xf numFmtId="0" fontId="7" fillId="4" borderId="0" xfId="16" applyFont="1" applyFill="1" applyBorder="1" applyAlignment="1">
      <alignment horizontal="center" vertical="center" wrapText="1"/>
    </xf>
    <xf numFmtId="49" fontId="0" fillId="4" borderId="0" xfId="0" applyNumberForma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 wrapText="1"/>
    </xf>
    <xf numFmtId="164" fontId="15" fillId="4" borderId="0" xfId="0" applyNumberFormat="1" applyFont="1" applyFill="1" applyBorder="1" applyAlignment="1">
      <alignment horizontal="center" vertical="center" wrapText="1"/>
    </xf>
    <xf numFmtId="164" fontId="15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/>
    <xf numFmtId="0" fontId="4" fillId="9" borderId="0" xfId="0" applyFont="1" applyFill="1" applyBorder="1" applyAlignment="1">
      <alignment horizontal="center" vertical="center" wrapText="1"/>
    </xf>
    <xf numFmtId="0" fontId="10" fillId="4" borderId="8" xfId="2" applyFill="1" applyBorder="1" applyAlignment="1"/>
    <xf numFmtId="0" fontId="0" fillId="4" borderId="7" xfId="0" applyFill="1" applyBorder="1" applyAlignment="1"/>
    <xf numFmtId="0" fontId="0" fillId="4" borderId="1" xfId="0" applyFill="1" applyBorder="1" applyAlignment="1"/>
    <xf numFmtId="0" fontId="0" fillId="4" borderId="0" xfId="0" applyFill="1" applyBorder="1" applyAlignment="1"/>
    <xf numFmtId="0" fontId="0" fillId="4" borderId="21" xfId="0" applyFill="1" applyBorder="1" applyAlignment="1"/>
    <xf numFmtId="0" fontId="0" fillId="4" borderId="6" xfId="0" applyFill="1" applyBorder="1"/>
    <xf numFmtId="0" fontId="0" fillId="4" borderId="20" xfId="0" applyFill="1" applyBorder="1"/>
    <xf numFmtId="0" fontId="10" fillId="0" borderId="0" xfId="2"/>
    <xf numFmtId="0" fontId="36" fillId="4" borderId="0" xfId="2" applyFont="1" applyFill="1" applyBorder="1" applyAlignment="1">
      <alignment horizontal="center" vertical="center"/>
    </xf>
    <xf numFmtId="0" fontId="10" fillId="0" borderId="20" xfId="2" applyBorder="1"/>
    <xf numFmtId="0" fontId="32" fillId="5" borderId="2" xfId="0" applyFont="1" applyFill="1" applyBorder="1" applyAlignment="1">
      <alignment horizontal="center" vertical="center" wrapText="1"/>
    </xf>
    <xf numFmtId="1" fontId="20" fillId="4" borderId="0" xfId="0" applyNumberFormat="1" applyFont="1" applyFill="1" applyBorder="1"/>
    <xf numFmtId="0" fontId="16" fillId="4" borderId="2" xfId="0" applyFont="1" applyFill="1" applyBorder="1" applyAlignment="1">
      <alignment horizontal="center" vertical="center"/>
    </xf>
    <xf numFmtId="49" fontId="15" fillId="4" borderId="2" xfId="0" applyNumberFormat="1" applyFont="1" applyFill="1" applyBorder="1" applyAlignment="1">
      <alignment horizontal="center" vertical="center" wrapText="1"/>
    </xf>
    <xf numFmtId="165" fontId="0" fillId="4" borderId="2" xfId="0" applyNumberFormat="1" applyFill="1" applyBorder="1" applyAlignment="1">
      <alignment vertical="center"/>
    </xf>
    <xf numFmtId="0" fontId="4" fillId="5" borderId="6" xfId="0" applyFont="1" applyFill="1" applyBorder="1" applyAlignment="1">
      <alignment horizontal="center" vertical="center" wrapText="1"/>
    </xf>
    <xf numFmtId="2" fontId="15" fillId="4" borderId="6" xfId="0" applyNumberFormat="1" applyFont="1" applyFill="1" applyBorder="1" applyAlignment="1">
      <alignment horizontal="center" vertical="center" wrapText="1"/>
    </xf>
    <xf numFmtId="165" fontId="0" fillId="4" borderId="6" xfId="0" applyNumberFormat="1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43" fontId="0" fillId="4" borderId="6" xfId="0" applyNumberFormat="1" applyFont="1" applyFill="1" applyBorder="1" applyAlignment="1">
      <alignment horizontal="center" vertical="center"/>
    </xf>
    <xf numFmtId="0" fontId="4" fillId="5" borderId="24" xfId="0" applyFont="1" applyFill="1" applyBorder="1" applyAlignment="1">
      <alignment horizontal="center" vertical="center" wrapText="1"/>
    </xf>
    <xf numFmtId="0" fontId="32" fillId="5" borderId="6" xfId="0" applyFont="1" applyFill="1" applyBorder="1" applyAlignment="1">
      <alignment horizontal="center" vertical="center" wrapText="1"/>
    </xf>
    <xf numFmtId="0" fontId="15" fillId="4" borderId="4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2" fontId="15" fillId="4" borderId="4" xfId="0" applyNumberFormat="1" applyFont="1" applyFill="1" applyBorder="1" applyAlignment="1">
      <alignment horizontal="center" vertical="center" wrapText="1"/>
    </xf>
    <xf numFmtId="165" fontId="0" fillId="4" borderId="4" xfId="0" applyNumberFormat="1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25" fillId="4" borderId="6" xfId="0" applyFont="1" applyFill="1" applyBorder="1" applyAlignment="1">
      <alignment horizontal="center" vertical="center" wrapText="1"/>
    </xf>
    <xf numFmtId="1" fontId="0" fillId="4" borderId="6" xfId="0" applyNumberFormat="1" applyFill="1" applyBorder="1" applyAlignment="1">
      <alignment horizontal="center" vertical="center"/>
    </xf>
    <xf numFmtId="0" fontId="33" fillId="4" borderId="4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1" fontId="34" fillId="4" borderId="4" xfId="0" applyNumberFormat="1" applyFont="1" applyFill="1" applyBorder="1" applyAlignment="1">
      <alignment horizontal="right" vertical="center"/>
    </xf>
    <xf numFmtId="0" fontId="32" fillId="5" borderId="4" xfId="0" applyFont="1" applyFill="1" applyBorder="1" applyAlignment="1">
      <alignment horizontal="center" vertical="center" wrapText="1"/>
    </xf>
    <xf numFmtId="0" fontId="32" fillId="4" borderId="25" xfId="0" applyFont="1" applyFill="1" applyBorder="1" applyAlignment="1">
      <alignment horizontal="center" vertical="center"/>
    </xf>
    <xf numFmtId="0" fontId="32" fillId="4" borderId="4" xfId="0" applyFont="1" applyFill="1" applyBorder="1" applyAlignment="1">
      <alignment horizontal="center" vertical="center"/>
    </xf>
    <xf numFmtId="0" fontId="32" fillId="4" borderId="25" xfId="0" applyFont="1" applyFill="1" applyBorder="1" applyAlignment="1">
      <alignment horizontal="center" vertical="center" wrapText="1"/>
    </xf>
    <xf numFmtId="164" fontId="32" fillId="4" borderId="25" xfId="0" applyNumberFormat="1" applyFont="1" applyFill="1" applyBorder="1" applyAlignment="1">
      <alignment horizontal="center" vertical="center" wrapText="1"/>
    </xf>
    <xf numFmtId="164" fontId="32" fillId="4" borderId="4" xfId="0" applyNumberFormat="1" applyFont="1" applyFill="1" applyBorder="1" applyAlignment="1">
      <alignment horizontal="center" vertical="center" wrapText="1"/>
    </xf>
    <xf numFmtId="164" fontId="32" fillId="4" borderId="4" xfId="0" applyNumberFormat="1" applyFont="1" applyFill="1" applyBorder="1" applyAlignment="1">
      <alignment horizontal="center" vertical="center"/>
    </xf>
    <xf numFmtId="0" fontId="34" fillId="4" borderId="4" xfId="0" applyFont="1" applyFill="1" applyBorder="1"/>
    <xf numFmtId="1" fontId="34" fillId="4" borderId="4" xfId="0" applyNumberFormat="1" applyFont="1" applyFill="1" applyBorder="1" applyAlignment="1">
      <alignment horizontal="center" vertical="center"/>
    </xf>
    <xf numFmtId="0" fontId="32" fillId="4" borderId="2" xfId="0" applyFont="1" applyFill="1" applyBorder="1" applyAlignment="1">
      <alignment horizontal="center" vertical="center"/>
    </xf>
    <xf numFmtId="164" fontId="32" fillId="4" borderId="2" xfId="0" applyNumberFormat="1" applyFont="1" applyFill="1" applyBorder="1" applyAlignment="1">
      <alignment horizontal="center" vertical="center" wrapText="1"/>
    </xf>
    <xf numFmtId="0" fontId="35" fillId="4" borderId="22" xfId="2" applyFont="1" applyFill="1" applyBorder="1" applyAlignment="1"/>
    <xf numFmtId="0" fontId="34" fillId="4" borderId="23" xfId="0" applyFont="1" applyFill="1" applyBorder="1" applyAlignment="1"/>
    <xf numFmtId="0" fontId="34" fillId="4" borderId="3" xfId="0" applyFont="1" applyFill="1" applyBorder="1" applyAlignment="1"/>
    <xf numFmtId="0" fontId="7" fillId="4" borderId="2" xfId="16" applyFont="1" applyFill="1" applyBorder="1" applyAlignment="1">
      <alignment horizontal="center" vertical="center" wrapText="1"/>
    </xf>
    <xf numFmtId="49" fontId="0" fillId="4" borderId="2" xfId="0" applyNumberFormat="1" applyFill="1" applyBorder="1" applyAlignment="1">
      <alignment horizontal="center" vertical="center"/>
    </xf>
    <xf numFmtId="0" fontId="35" fillId="4" borderId="17" xfId="2" applyFont="1" applyFill="1" applyBorder="1" applyAlignment="1"/>
    <xf numFmtId="0" fontId="34" fillId="4" borderId="0" xfId="0" applyFont="1" applyFill="1" applyBorder="1" applyAlignment="1"/>
    <xf numFmtId="0" fontId="34" fillId="4" borderId="21" xfId="0" applyFont="1" applyFill="1" applyBorder="1" applyAlignment="1"/>
    <xf numFmtId="0" fontId="0" fillId="4" borderId="8" xfId="0" applyFill="1" applyBorder="1"/>
    <xf numFmtId="0" fontId="0" fillId="4" borderId="19" xfId="0" applyFill="1" applyBorder="1"/>
    <xf numFmtId="0" fontId="32" fillId="4" borderId="2" xfId="16" applyFont="1" applyFill="1" applyBorder="1" applyAlignment="1">
      <alignment horizontal="center" vertical="center" wrapText="1"/>
    </xf>
    <xf numFmtId="0" fontId="37" fillId="4" borderId="2" xfId="16" applyFont="1" applyFill="1" applyBorder="1" applyAlignment="1">
      <alignment horizontal="center" vertical="center" wrapText="1"/>
    </xf>
    <xf numFmtId="0" fontId="16" fillId="8" borderId="25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28" fillId="9" borderId="4" xfId="0" applyFont="1" applyFill="1" applyBorder="1" applyAlignment="1">
      <alignment horizontal="center" vertical="center" wrapText="1"/>
    </xf>
    <xf numFmtId="0" fontId="15" fillId="8" borderId="25" xfId="0" applyFont="1" applyFill="1" applyBorder="1" applyAlignment="1">
      <alignment horizontal="center" vertical="center"/>
    </xf>
    <xf numFmtId="0" fontId="15" fillId="8" borderId="25" xfId="0" applyFont="1" applyFill="1" applyBorder="1" applyAlignment="1">
      <alignment horizontal="center" vertical="center" wrapText="1"/>
    </xf>
    <xf numFmtId="2" fontId="15" fillId="8" borderId="25" xfId="0" applyNumberFormat="1" applyFont="1" applyFill="1" applyBorder="1" applyAlignment="1">
      <alignment horizontal="center" vertical="center" wrapText="1"/>
    </xf>
    <xf numFmtId="165" fontId="0" fillId="8" borderId="25" xfId="0" applyNumberFormat="1" applyFill="1" applyBorder="1" applyAlignment="1">
      <alignment horizontal="center" vertical="center"/>
    </xf>
    <xf numFmtId="164" fontId="15" fillId="8" borderId="25" xfId="0" applyNumberFormat="1" applyFont="1" applyFill="1" applyBorder="1" applyAlignment="1">
      <alignment horizontal="center" vertical="center" wrapText="1"/>
    </xf>
    <xf numFmtId="0" fontId="0" fillId="8" borderId="25" xfId="0" applyFill="1" applyBorder="1" applyAlignment="1">
      <alignment horizontal="center" vertical="center"/>
    </xf>
    <xf numFmtId="0" fontId="4" fillId="9" borderId="5" xfId="0" applyFont="1" applyFill="1" applyBorder="1" applyAlignment="1">
      <alignment horizontal="center" vertical="center" wrapText="1"/>
    </xf>
    <xf numFmtId="0" fontId="28" fillId="9" borderId="2" xfId="0" applyFont="1" applyFill="1" applyBorder="1" applyAlignment="1">
      <alignment horizontal="center" vertical="center" wrapText="1"/>
    </xf>
    <xf numFmtId="0" fontId="0" fillId="8" borderId="2" xfId="0" applyFont="1" applyFill="1" applyBorder="1" applyAlignment="1">
      <alignment horizontal="center" vertical="center"/>
    </xf>
    <xf numFmtId="0" fontId="28" fillId="9" borderId="6" xfId="0" applyFont="1" applyFill="1" applyBorder="1" applyAlignment="1">
      <alignment horizontal="center" vertical="center" wrapText="1"/>
    </xf>
    <xf numFmtId="0" fontId="19" fillId="8" borderId="2" xfId="0" applyFont="1" applyFill="1" applyBorder="1" applyAlignment="1">
      <alignment horizontal="center" vertical="center" wrapText="1"/>
    </xf>
    <xf numFmtId="0" fontId="38" fillId="4" borderId="0" xfId="0" applyFont="1" applyFill="1" applyBorder="1" applyAlignment="1">
      <alignment horizontal="center"/>
    </xf>
    <xf numFmtId="0" fontId="39" fillId="4" borderId="0" xfId="2" applyFont="1" applyFill="1" applyBorder="1" applyAlignment="1">
      <alignment horizontal="center" vertical="center" wrapText="1"/>
    </xf>
    <xf numFmtId="0" fontId="38" fillId="4" borderId="0" xfId="0" applyFont="1" applyFill="1" applyBorder="1"/>
    <xf numFmtId="0" fontId="38" fillId="4" borderId="1" xfId="0" applyFont="1" applyFill="1" applyBorder="1"/>
    <xf numFmtId="0" fontId="40" fillId="4" borderId="0" xfId="2" applyFont="1" applyFill="1" applyBorder="1" applyAlignment="1">
      <alignment horizontal="center" vertical="center"/>
    </xf>
    <xf numFmtId="0" fontId="10" fillId="4" borderId="17" xfId="2" applyFill="1" applyBorder="1" applyAlignment="1"/>
    <xf numFmtId="0" fontId="0" fillId="4" borderId="0" xfId="0" applyFill="1" applyBorder="1" applyAlignment="1"/>
    <xf numFmtId="0" fontId="0" fillId="4" borderId="21" xfId="0" applyFill="1" applyBorder="1" applyAlignment="1"/>
    <xf numFmtId="0" fontId="10" fillId="8" borderId="8" xfId="2" applyFill="1" applyBorder="1" applyAlignment="1"/>
    <xf numFmtId="0" fontId="0" fillId="8" borderId="7" xfId="0" applyFill="1" applyBorder="1" applyAlignment="1"/>
    <xf numFmtId="0" fontId="0" fillId="8" borderId="1" xfId="0" applyFill="1" applyBorder="1" applyAlignment="1"/>
    <xf numFmtId="0" fontId="10" fillId="4" borderId="8" xfId="2" applyFill="1" applyBorder="1" applyAlignment="1"/>
    <xf numFmtId="0" fontId="0" fillId="4" borderId="7" xfId="0" applyFill="1" applyBorder="1" applyAlignment="1"/>
    <xf numFmtId="0" fontId="0" fillId="4" borderId="1" xfId="0" applyFill="1" applyBorder="1" applyAlignment="1"/>
    <xf numFmtId="0" fontId="10" fillId="4" borderId="0" xfId="2" applyFill="1" applyBorder="1" applyAlignment="1"/>
    <xf numFmtId="0" fontId="10" fillId="4" borderId="21" xfId="2" applyFill="1" applyBorder="1" applyAlignment="1"/>
    <xf numFmtId="0" fontId="10" fillId="4" borderId="8" xfId="2" applyFill="1" applyBorder="1" applyAlignment="1">
      <alignment horizontal="center"/>
    </xf>
    <xf numFmtId="0" fontId="10" fillId="4" borderId="7" xfId="2" applyFill="1" applyBorder="1" applyAlignment="1">
      <alignment horizontal="center"/>
    </xf>
    <xf numFmtId="0" fontId="10" fillId="4" borderId="1" xfId="2" applyFill="1" applyBorder="1" applyAlignment="1">
      <alignment horizontal="center"/>
    </xf>
    <xf numFmtId="0" fontId="10" fillId="4" borderId="22" xfId="2" applyFill="1" applyBorder="1" applyAlignment="1">
      <alignment horizontal="center"/>
    </xf>
    <xf numFmtId="0" fontId="10" fillId="4" borderId="23" xfId="2" applyFill="1" applyBorder="1" applyAlignment="1">
      <alignment horizontal="center"/>
    </xf>
    <xf numFmtId="0" fontId="10" fillId="4" borderId="3" xfId="2" applyFill="1" applyBorder="1" applyAlignment="1">
      <alignment horizontal="center"/>
    </xf>
    <xf numFmtId="0" fontId="10" fillId="8" borderId="17" xfId="2" applyFill="1" applyBorder="1" applyAlignment="1"/>
    <xf numFmtId="0" fontId="10" fillId="8" borderId="0" xfId="2" applyFill="1" applyBorder="1" applyAlignment="1"/>
    <xf numFmtId="0" fontId="10" fillId="8" borderId="21" xfId="2" applyFill="1" applyBorder="1" applyAlignment="1"/>
    <xf numFmtId="0" fontId="10" fillId="4" borderId="22" xfId="2" applyFill="1" applyBorder="1" applyAlignment="1"/>
    <xf numFmtId="0" fontId="0" fillId="4" borderId="23" xfId="0" applyFill="1" applyBorder="1" applyAlignment="1"/>
    <xf numFmtId="0" fontId="0" fillId="4" borderId="3" xfId="0" applyFill="1" applyBorder="1" applyAlignment="1"/>
    <xf numFmtId="0" fontId="35" fillId="4" borderId="17" xfId="2" applyFont="1" applyFill="1" applyBorder="1" applyAlignment="1"/>
    <xf numFmtId="0" fontId="34" fillId="4" borderId="0" xfId="0" applyFont="1" applyFill="1" applyBorder="1" applyAlignment="1"/>
    <xf numFmtId="0" fontId="34" fillId="4" borderId="21" xfId="0" applyFont="1" applyFill="1" applyBorder="1" applyAlignment="1"/>
    <xf numFmtId="0" fontId="10" fillId="4" borderId="18" xfId="2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18" fillId="7" borderId="2" xfId="0" applyFont="1" applyFill="1" applyBorder="1" applyAlignment="1">
      <alignment horizontal="center" vertical="center"/>
    </xf>
    <xf numFmtId="0" fontId="0" fillId="7" borderId="2" xfId="0" applyFill="1" applyBorder="1" applyAlignment="1">
      <alignment vertical="center"/>
    </xf>
    <xf numFmtId="0" fontId="17" fillId="6" borderId="8" xfId="0" applyFont="1" applyFill="1" applyBorder="1" applyAlignment="1"/>
    <xf numFmtId="0" fontId="17" fillId="6" borderId="7" xfId="0" applyFont="1" applyFill="1" applyBorder="1" applyAlignment="1"/>
    <xf numFmtId="0" fontId="10" fillId="6" borderId="7" xfId="2" applyFill="1" applyBorder="1" applyAlignment="1"/>
    <xf numFmtId="0" fontId="0" fillId="2" borderId="8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7" xfId="0" applyBorder="1" applyAlignment="1"/>
    <xf numFmtId="0" fontId="0" fillId="8" borderId="0" xfId="0" applyFill="1" applyBorder="1" applyAlignment="1"/>
    <xf numFmtId="0" fontId="0" fillId="8" borderId="21" xfId="0" applyFill="1" applyBorder="1" applyAlignment="1"/>
    <xf numFmtId="0" fontId="10" fillId="8" borderId="18" xfId="2" applyFill="1" applyBorder="1" applyAlignment="1"/>
    <xf numFmtId="0" fontId="0" fillId="8" borderId="19" xfId="0" applyFill="1" applyBorder="1" applyAlignment="1"/>
    <xf numFmtId="0" fontId="0" fillId="8" borderId="20" xfId="0" applyFill="1" applyBorder="1" applyAlignment="1"/>
  </cellXfs>
  <cellStyles count="22">
    <cellStyle name="Excel Built-in Normal" xfId="1"/>
    <cellStyle name="Гиперссылка" xfId="2" builtinId="8"/>
    <cellStyle name="Гиперссылка 2 2" xfId="3"/>
    <cellStyle name="Гиперссылка 2 3" xfId="4"/>
    <cellStyle name="Гиперссылка 2 4" xfId="5"/>
    <cellStyle name="Гиперссылка 2 5" xfId="6"/>
    <cellStyle name="Гиперссылка 2 6" xfId="7"/>
    <cellStyle name="Гиперссылка 3" xfId="8"/>
    <cellStyle name="Обычный" xfId="0" builtinId="0"/>
    <cellStyle name="Обычный 2 2" xfId="9"/>
    <cellStyle name="Обычный 2 3" xfId="10"/>
    <cellStyle name="Обычный 2 4" xfId="11"/>
    <cellStyle name="Обычный 2 5" xfId="12"/>
    <cellStyle name="Обычный 2 6" xfId="13"/>
    <cellStyle name="Обычный 3" xfId="14"/>
    <cellStyle name="Обычный 4" xfId="15"/>
    <cellStyle name="Обычный 5" xfId="16"/>
    <cellStyle name="Обычный 6" xfId="17"/>
    <cellStyle name="Обычный 7" xfId="18"/>
    <cellStyle name="Обычный 8" xfId="19"/>
    <cellStyle name="Обычный_Лист1" xfId="20"/>
    <cellStyle name="常规_Sheet1" xfId="2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emf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27</xdr:row>
      <xdr:rowOff>114300</xdr:rowOff>
    </xdr:from>
    <xdr:to>
      <xdr:col>1</xdr:col>
      <xdr:colOff>2286000</xdr:colOff>
      <xdr:row>27</xdr:row>
      <xdr:rowOff>1295400</xdr:rowOff>
    </xdr:to>
    <xdr:pic>
      <xdr:nvPicPr>
        <xdr:cNvPr id="6389" name="Рисунок 427" descr="ZY680115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3925" y="21650325"/>
          <a:ext cx="19621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156552</xdr:colOff>
      <xdr:row>30</xdr:row>
      <xdr:rowOff>45183</xdr:rowOff>
    </xdr:from>
    <xdr:to>
      <xdr:col>1</xdr:col>
      <xdr:colOff>2071077</xdr:colOff>
      <xdr:row>30</xdr:row>
      <xdr:rowOff>1111983</xdr:rowOff>
    </xdr:to>
    <xdr:pic>
      <xdr:nvPicPr>
        <xdr:cNvPr id="6390" name="Рисунок 81" descr="ZY583897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9629" y="31990568"/>
          <a:ext cx="19145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31</xdr:row>
      <xdr:rowOff>85725</xdr:rowOff>
    </xdr:from>
    <xdr:to>
      <xdr:col>1</xdr:col>
      <xdr:colOff>2476500</xdr:colOff>
      <xdr:row>31</xdr:row>
      <xdr:rowOff>1190625</xdr:rowOff>
    </xdr:to>
    <xdr:pic>
      <xdr:nvPicPr>
        <xdr:cNvPr id="6391" name="Рисунок 430" descr="ZY658107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8675" y="24536400"/>
          <a:ext cx="22479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</xdr:row>
      <xdr:rowOff>47625</xdr:rowOff>
    </xdr:from>
    <xdr:to>
      <xdr:col>1</xdr:col>
      <xdr:colOff>1200150</xdr:colOff>
      <xdr:row>12</xdr:row>
      <xdr:rowOff>800100</xdr:rowOff>
    </xdr:to>
    <xdr:pic>
      <xdr:nvPicPr>
        <xdr:cNvPr id="6393" name="Рисунок 19" descr="7780_1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95325" y="2238375"/>
          <a:ext cx="11049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1495425</xdr:colOff>
      <xdr:row>12</xdr:row>
      <xdr:rowOff>285750</xdr:rowOff>
    </xdr:from>
    <xdr:to>
      <xdr:col>1</xdr:col>
      <xdr:colOff>2724150</xdr:colOff>
      <xdr:row>12</xdr:row>
      <xdr:rowOff>1238250</xdr:rowOff>
    </xdr:to>
    <xdr:pic>
      <xdr:nvPicPr>
        <xdr:cNvPr id="6394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95500" y="2476500"/>
          <a:ext cx="1228725" cy="952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123825</xdr:colOff>
      <xdr:row>12</xdr:row>
      <xdr:rowOff>809625</xdr:rowOff>
    </xdr:from>
    <xdr:to>
      <xdr:col>1</xdr:col>
      <xdr:colOff>847725</xdr:colOff>
      <xdr:row>12</xdr:row>
      <xdr:rowOff>1362075</xdr:rowOff>
    </xdr:to>
    <xdr:pic>
      <xdr:nvPicPr>
        <xdr:cNvPr id="6395" name="Рисунок 20" descr="7780-2min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3900" y="3000375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1495425</xdr:colOff>
      <xdr:row>13</xdr:row>
      <xdr:rowOff>123825</xdr:rowOff>
    </xdr:from>
    <xdr:to>
      <xdr:col>1</xdr:col>
      <xdr:colOff>2705100</xdr:colOff>
      <xdr:row>13</xdr:row>
      <xdr:rowOff>1114425</xdr:rowOff>
    </xdr:to>
    <xdr:pic>
      <xdr:nvPicPr>
        <xdr:cNvPr id="6396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95500" y="4114800"/>
          <a:ext cx="1209675" cy="990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28575</xdr:colOff>
      <xdr:row>13</xdr:row>
      <xdr:rowOff>47625</xdr:rowOff>
    </xdr:from>
    <xdr:to>
      <xdr:col>1</xdr:col>
      <xdr:colOff>1285875</xdr:colOff>
      <xdr:row>13</xdr:row>
      <xdr:rowOff>704850</xdr:rowOff>
    </xdr:to>
    <xdr:pic>
      <xdr:nvPicPr>
        <xdr:cNvPr id="6397" name="Рисунок 21" descr="7781_1min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28650" y="4038600"/>
          <a:ext cx="12573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13</xdr:row>
      <xdr:rowOff>647700</xdr:rowOff>
    </xdr:from>
    <xdr:to>
      <xdr:col>1</xdr:col>
      <xdr:colOff>1276350</xdr:colOff>
      <xdr:row>13</xdr:row>
      <xdr:rowOff>1114425</xdr:rowOff>
    </xdr:to>
    <xdr:pic>
      <xdr:nvPicPr>
        <xdr:cNvPr id="6398" name="Рисунок 22" descr="7781_2min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76300" y="4638675"/>
          <a:ext cx="10001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1543050</xdr:colOff>
      <xdr:row>14</xdr:row>
      <xdr:rowOff>76200</xdr:rowOff>
    </xdr:from>
    <xdr:to>
      <xdr:col>1</xdr:col>
      <xdr:colOff>2667000</xdr:colOff>
      <xdr:row>14</xdr:row>
      <xdr:rowOff>1000125</xdr:rowOff>
    </xdr:to>
    <xdr:pic>
      <xdr:nvPicPr>
        <xdr:cNvPr id="6399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43125" y="5591175"/>
          <a:ext cx="1123950" cy="923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19050</xdr:colOff>
      <xdr:row>14</xdr:row>
      <xdr:rowOff>38100</xdr:rowOff>
    </xdr:from>
    <xdr:to>
      <xdr:col>1</xdr:col>
      <xdr:colOff>1152525</xdr:colOff>
      <xdr:row>14</xdr:row>
      <xdr:rowOff>847725</xdr:rowOff>
    </xdr:to>
    <xdr:pic>
      <xdr:nvPicPr>
        <xdr:cNvPr id="6400" name="Рисунок 23" descr="7782_1min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19125" y="5553075"/>
          <a:ext cx="11334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14</xdr:row>
      <xdr:rowOff>800100</xdr:rowOff>
    </xdr:from>
    <xdr:to>
      <xdr:col>1</xdr:col>
      <xdr:colOff>828675</xdr:colOff>
      <xdr:row>14</xdr:row>
      <xdr:rowOff>800100</xdr:rowOff>
    </xdr:to>
    <xdr:pic>
      <xdr:nvPicPr>
        <xdr:cNvPr id="6401" name="Рисунок 24" descr="7782_2min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800100" y="6315075"/>
          <a:ext cx="628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1533525</xdr:colOff>
      <xdr:row>21</xdr:row>
      <xdr:rowOff>190500</xdr:rowOff>
    </xdr:from>
    <xdr:to>
      <xdr:col>1</xdr:col>
      <xdr:colOff>2895600</xdr:colOff>
      <xdr:row>21</xdr:row>
      <xdr:rowOff>1085850</xdr:rowOff>
    </xdr:to>
    <xdr:pic>
      <xdr:nvPicPr>
        <xdr:cNvPr id="640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828800" y="16040100"/>
          <a:ext cx="1362075" cy="895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66675</xdr:colOff>
      <xdr:row>21</xdr:row>
      <xdr:rowOff>19050</xdr:rowOff>
    </xdr:from>
    <xdr:to>
      <xdr:col>1</xdr:col>
      <xdr:colOff>676275</xdr:colOff>
      <xdr:row>21</xdr:row>
      <xdr:rowOff>619125</xdr:rowOff>
    </xdr:to>
    <xdr:pic>
      <xdr:nvPicPr>
        <xdr:cNvPr id="6403" name="Рисунок 25" descr="6505_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66750" y="15840075"/>
          <a:ext cx="609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21</xdr:row>
      <xdr:rowOff>628650</xdr:rowOff>
    </xdr:from>
    <xdr:to>
      <xdr:col>1</xdr:col>
      <xdr:colOff>933450</xdr:colOff>
      <xdr:row>21</xdr:row>
      <xdr:rowOff>1444323</xdr:rowOff>
    </xdr:to>
    <xdr:pic>
      <xdr:nvPicPr>
        <xdr:cNvPr id="6404" name="Рисунок 26" descr="AYW0LDg-h7s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38150" y="16478250"/>
          <a:ext cx="790575" cy="8156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819150</xdr:colOff>
      <xdr:row>21</xdr:row>
      <xdr:rowOff>142874</xdr:rowOff>
    </xdr:from>
    <xdr:to>
      <xdr:col>1</xdr:col>
      <xdr:colOff>1362075</xdr:colOff>
      <xdr:row>21</xdr:row>
      <xdr:rowOff>723899</xdr:rowOff>
    </xdr:to>
    <xdr:pic>
      <xdr:nvPicPr>
        <xdr:cNvPr id="6405" name="Рисунок 27" descr="qsxNGa36e6Y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4425" y="15992474"/>
          <a:ext cx="542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23</xdr:row>
      <xdr:rowOff>342900</xdr:rowOff>
    </xdr:from>
    <xdr:to>
      <xdr:col>1</xdr:col>
      <xdr:colOff>819150</xdr:colOff>
      <xdr:row>23</xdr:row>
      <xdr:rowOff>1038225</xdr:rowOff>
    </xdr:to>
    <xdr:pic>
      <xdr:nvPicPr>
        <xdr:cNvPr id="6406" name="Рисунок 28" descr="6508_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23900" y="19450050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23</xdr:row>
      <xdr:rowOff>847725</xdr:rowOff>
    </xdr:from>
    <xdr:to>
      <xdr:col>1</xdr:col>
      <xdr:colOff>790575</xdr:colOff>
      <xdr:row>23</xdr:row>
      <xdr:rowOff>1485900</xdr:rowOff>
    </xdr:to>
    <xdr:pic>
      <xdr:nvPicPr>
        <xdr:cNvPr id="6407" name="Рисунок 30" descr="rgyKUfHE7qg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52475" y="19954875"/>
          <a:ext cx="6381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828675</xdr:colOff>
      <xdr:row>23</xdr:row>
      <xdr:rowOff>447675</xdr:rowOff>
    </xdr:from>
    <xdr:to>
      <xdr:col>1</xdr:col>
      <xdr:colOff>1304925</xdr:colOff>
      <xdr:row>23</xdr:row>
      <xdr:rowOff>923925</xdr:rowOff>
    </xdr:to>
    <xdr:pic>
      <xdr:nvPicPr>
        <xdr:cNvPr id="6408" name="Рисунок 29" descr="CwhJ4FSDDCY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428750" y="195548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804863</xdr:colOff>
      <xdr:row>12</xdr:row>
      <xdr:rowOff>666750</xdr:rowOff>
    </xdr:from>
    <xdr:ext cx="193968" cy="283457"/>
    <xdr:sp macro="" textlink="">
      <xdr:nvSpPr>
        <xdr:cNvPr id="26" name="TextBox 25"/>
        <xdr:cNvSpPr txBox="1"/>
      </xdr:nvSpPr>
      <xdr:spPr>
        <a:xfrm>
          <a:off x="7553326" y="45600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1</xdr:col>
      <xdr:colOff>542925</xdr:colOff>
      <xdr:row>24</xdr:row>
      <xdr:rowOff>85725</xdr:rowOff>
    </xdr:from>
    <xdr:to>
      <xdr:col>1</xdr:col>
      <xdr:colOff>2590800</xdr:colOff>
      <xdr:row>24</xdr:row>
      <xdr:rowOff>1352550</xdr:rowOff>
    </xdr:to>
    <xdr:pic>
      <xdr:nvPicPr>
        <xdr:cNvPr id="6410" name="Рисунок 26" descr="C51002WB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43000" y="20831175"/>
          <a:ext cx="20478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25</xdr:row>
      <xdr:rowOff>104775</xdr:rowOff>
    </xdr:from>
    <xdr:to>
      <xdr:col>1</xdr:col>
      <xdr:colOff>2381250</xdr:colOff>
      <xdr:row>25</xdr:row>
      <xdr:rowOff>1438275</xdr:rowOff>
    </xdr:to>
    <xdr:pic>
      <xdr:nvPicPr>
        <xdr:cNvPr id="6411" name="Рисунок 27" descr="C51003Wb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71550" y="19964400"/>
          <a:ext cx="200977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16</xdr:row>
      <xdr:rowOff>352425</xdr:rowOff>
    </xdr:from>
    <xdr:to>
      <xdr:col>1</xdr:col>
      <xdr:colOff>1552575</xdr:colOff>
      <xdr:row>16</xdr:row>
      <xdr:rowOff>352425</xdr:rowOff>
    </xdr:to>
    <xdr:pic>
      <xdr:nvPicPr>
        <xdr:cNvPr id="6412" name="Рисунок 55" descr="7783s.jpg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609600" y="7181850"/>
          <a:ext cx="1543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16</xdr:row>
      <xdr:rowOff>57150</xdr:rowOff>
    </xdr:from>
    <xdr:to>
      <xdr:col>1</xdr:col>
      <xdr:colOff>2743200</xdr:colOff>
      <xdr:row>16</xdr:row>
      <xdr:rowOff>914400</xdr:rowOff>
    </xdr:to>
    <xdr:pic>
      <xdr:nvPicPr>
        <xdr:cNvPr id="6413" name="Picture 110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38350" y="6886575"/>
          <a:ext cx="13049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17</xdr:row>
      <xdr:rowOff>104775</xdr:rowOff>
    </xdr:from>
    <xdr:to>
      <xdr:col>1</xdr:col>
      <xdr:colOff>1333500</xdr:colOff>
      <xdr:row>17</xdr:row>
      <xdr:rowOff>895350</xdr:rowOff>
    </xdr:to>
    <xdr:pic>
      <xdr:nvPicPr>
        <xdr:cNvPr id="6414" name="Рисунок 60" descr="7784s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42950" y="8248650"/>
          <a:ext cx="11906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1381125</xdr:colOff>
      <xdr:row>17</xdr:row>
      <xdr:rowOff>47625</xdr:rowOff>
    </xdr:from>
    <xdr:to>
      <xdr:col>1</xdr:col>
      <xdr:colOff>2676525</xdr:colOff>
      <xdr:row>17</xdr:row>
      <xdr:rowOff>904875</xdr:rowOff>
    </xdr:to>
    <xdr:pic>
      <xdr:nvPicPr>
        <xdr:cNvPr id="6415" name="Picture 110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81200" y="8191500"/>
          <a:ext cx="12954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20</xdr:row>
      <xdr:rowOff>104775</xdr:rowOff>
    </xdr:from>
    <xdr:to>
      <xdr:col>1</xdr:col>
      <xdr:colOff>1314450</xdr:colOff>
      <xdr:row>20</xdr:row>
      <xdr:rowOff>923925</xdr:rowOff>
    </xdr:to>
    <xdr:pic>
      <xdr:nvPicPr>
        <xdr:cNvPr id="6416" name="Рисунок 62" descr="7786s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57225" y="12068175"/>
          <a:ext cx="12573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1371600</xdr:colOff>
      <xdr:row>20</xdr:row>
      <xdr:rowOff>47625</xdr:rowOff>
    </xdr:from>
    <xdr:to>
      <xdr:col>1</xdr:col>
      <xdr:colOff>2762250</xdr:colOff>
      <xdr:row>20</xdr:row>
      <xdr:rowOff>1066800</xdr:rowOff>
    </xdr:to>
    <xdr:pic>
      <xdr:nvPicPr>
        <xdr:cNvPr id="6417" name="Picture 113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71675" y="12011025"/>
          <a:ext cx="1390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18</xdr:row>
      <xdr:rowOff>180975</xdr:rowOff>
    </xdr:from>
    <xdr:to>
      <xdr:col>1</xdr:col>
      <xdr:colOff>1219200</xdr:colOff>
      <xdr:row>18</xdr:row>
      <xdr:rowOff>914400</xdr:rowOff>
    </xdr:to>
    <xdr:pic>
      <xdr:nvPicPr>
        <xdr:cNvPr id="6418" name="Рисунок 9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52475" y="9553575"/>
          <a:ext cx="10668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18</xdr:row>
      <xdr:rowOff>76200</xdr:rowOff>
    </xdr:from>
    <xdr:to>
      <xdr:col>1</xdr:col>
      <xdr:colOff>2733675</xdr:colOff>
      <xdr:row>18</xdr:row>
      <xdr:rowOff>1123950</xdr:rowOff>
    </xdr:to>
    <xdr:pic>
      <xdr:nvPicPr>
        <xdr:cNvPr id="6419" name="Picture 113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24050" y="9448800"/>
          <a:ext cx="14097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19</xdr:row>
      <xdr:rowOff>276225</xdr:rowOff>
    </xdr:from>
    <xdr:to>
      <xdr:col>1</xdr:col>
      <xdr:colOff>1181100</xdr:colOff>
      <xdr:row>19</xdr:row>
      <xdr:rowOff>1114425</xdr:rowOff>
    </xdr:to>
    <xdr:pic>
      <xdr:nvPicPr>
        <xdr:cNvPr id="6420" name="Рисунок 7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95325" y="10906125"/>
          <a:ext cx="10858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1371600</xdr:colOff>
      <xdr:row>19</xdr:row>
      <xdr:rowOff>104775</xdr:rowOff>
    </xdr:from>
    <xdr:to>
      <xdr:col>1</xdr:col>
      <xdr:colOff>2781300</xdr:colOff>
      <xdr:row>19</xdr:row>
      <xdr:rowOff>1143000</xdr:rowOff>
    </xdr:to>
    <xdr:pic>
      <xdr:nvPicPr>
        <xdr:cNvPr id="6421" name="Picture 114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971675" y="10734675"/>
          <a:ext cx="14097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22</xdr:row>
      <xdr:rowOff>200025</xdr:rowOff>
    </xdr:from>
    <xdr:to>
      <xdr:col>1</xdr:col>
      <xdr:colOff>819150</xdr:colOff>
      <xdr:row>22</xdr:row>
      <xdr:rowOff>809625</xdr:rowOff>
    </xdr:to>
    <xdr:pic>
      <xdr:nvPicPr>
        <xdr:cNvPr id="6422" name="Рисунок 11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19125" y="15011400"/>
          <a:ext cx="8001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22</xdr:row>
      <xdr:rowOff>1066800</xdr:rowOff>
    </xdr:from>
    <xdr:to>
      <xdr:col>1</xdr:col>
      <xdr:colOff>1352550</xdr:colOff>
      <xdr:row>22</xdr:row>
      <xdr:rowOff>1476375</xdr:rowOff>
    </xdr:to>
    <xdr:pic>
      <xdr:nvPicPr>
        <xdr:cNvPr id="6423" name="Picture 118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371600" y="15878175"/>
          <a:ext cx="5810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22</xdr:row>
      <xdr:rowOff>1047750</xdr:rowOff>
    </xdr:from>
    <xdr:to>
      <xdr:col>1</xdr:col>
      <xdr:colOff>647700</xdr:colOff>
      <xdr:row>22</xdr:row>
      <xdr:rowOff>1447800</xdr:rowOff>
    </xdr:to>
    <xdr:pic>
      <xdr:nvPicPr>
        <xdr:cNvPr id="6424" name="Picture 118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47700" y="15859125"/>
          <a:ext cx="6000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1400175</xdr:colOff>
      <xdr:row>22</xdr:row>
      <xdr:rowOff>38100</xdr:rowOff>
    </xdr:from>
    <xdr:to>
      <xdr:col>1</xdr:col>
      <xdr:colOff>2857500</xdr:colOff>
      <xdr:row>22</xdr:row>
      <xdr:rowOff>1028700</xdr:rowOff>
    </xdr:to>
    <xdr:pic>
      <xdr:nvPicPr>
        <xdr:cNvPr id="6425" name="Picture 1184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000250" y="14849475"/>
          <a:ext cx="14573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1371600</xdr:colOff>
      <xdr:row>23</xdr:row>
      <xdr:rowOff>85725</xdr:rowOff>
    </xdr:from>
    <xdr:to>
      <xdr:col>1</xdr:col>
      <xdr:colOff>2809875</xdr:colOff>
      <xdr:row>23</xdr:row>
      <xdr:rowOff>1019175</xdr:rowOff>
    </xdr:to>
    <xdr:pic>
      <xdr:nvPicPr>
        <xdr:cNvPr id="6426" name="Picture 118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71675" y="16602075"/>
          <a:ext cx="14382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681404</xdr:colOff>
      <xdr:row>44</xdr:row>
      <xdr:rowOff>304067</xdr:rowOff>
    </xdr:from>
    <xdr:to>
      <xdr:col>1</xdr:col>
      <xdr:colOff>2642393</xdr:colOff>
      <xdr:row>44</xdr:row>
      <xdr:rowOff>1826846</xdr:rowOff>
    </xdr:to>
    <xdr:pic>
      <xdr:nvPicPr>
        <xdr:cNvPr id="6428" name="Рисунок 43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84250" y="57200067"/>
          <a:ext cx="1960989" cy="15227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790575</xdr:colOff>
      <xdr:row>45</xdr:row>
      <xdr:rowOff>76689</xdr:rowOff>
    </xdr:from>
    <xdr:to>
      <xdr:col>1</xdr:col>
      <xdr:colOff>2257425</xdr:colOff>
      <xdr:row>45</xdr:row>
      <xdr:rowOff>1572358</xdr:rowOff>
    </xdr:to>
    <xdr:pic>
      <xdr:nvPicPr>
        <xdr:cNvPr id="6429" name="Рисунок 44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93421" y="59053535"/>
          <a:ext cx="1466850" cy="14956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6</xdr:col>
      <xdr:colOff>604838</xdr:colOff>
      <xdr:row>12</xdr:row>
      <xdr:rowOff>666750</xdr:rowOff>
    </xdr:from>
    <xdr:ext cx="194454" cy="283457"/>
    <xdr:sp macro="" textlink="">
      <xdr:nvSpPr>
        <xdr:cNvPr id="45" name="TextBox 44"/>
        <xdr:cNvSpPr txBox="1"/>
      </xdr:nvSpPr>
      <xdr:spPr>
        <a:xfrm>
          <a:off x="7553326" y="45600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604838</xdr:colOff>
      <xdr:row>13</xdr:row>
      <xdr:rowOff>666750</xdr:rowOff>
    </xdr:from>
    <xdr:ext cx="194454" cy="283457"/>
    <xdr:sp macro="" textlink="">
      <xdr:nvSpPr>
        <xdr:cNvPr id="46" name="TextBox 45"/>
        <xdr:cNvSpPr txBox="1"/>
      </xdr:nvSpPr>
      <xdr:spPr>
        <a:xfrm>
          <a:off x="8174832" y="45600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604838</xdr:colOff>
      <xdr:row>14</xdr:row>
      <xdr:rowOff>666750</xdr:rowOff>
    </xdr:from>
    <xdr:ext cx="194454" cy="283457"/>
    <xdr:sp macro="" textlink="">
      <xdr:nvSpPr>
        <xdr:cNvPr id="47" name="TextBox 46"/>
        <xdr:cNvSpPr txBox="1"/>
      </xdr:nvSpPr>
      <xdr:spPr>
        <a:xfrm>
          <a:off x="8174832" y="45600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604838</xdr:colOff>
      <xdr:row>16</xdr:row>
      <xdr:rowOff>666750</xdr:rowOff>
    </xdr:from>
    <xdr:ext cx="194454" cy="283457"/>
    <xdr:sp macro="" textlink="">
      <xdr:nvSpPr>
        <xdr:cNvPr id="48" name="TextBox 47"/>
        <xdr:cNvSpPr txBox="1"/>
      </xdr:nvSpPr>
      <xdr:spPr>
        <a:xfrm>
          <a:off x="8174832" y="45600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604838</xdr:colOff>
      <xdr:row>17</xdr:row>
      <xdr:rowOff>666750</xdr:rowOff>
    </xdr:from>
    <xdr:ext cx="194454" cy="283457"/>
    <xdr:sp macro="" textlink="">
      <xdr:nvSpPr>
        <xdr:cNvPr id="49" name="TextBox 48"/>
        <xdr:cNvSpPr txBox="1"/>
      </xdr:nvSpPr>
      <xdr:spPr>
        <a:xfrm>
          <a:off x="8174832" y="45600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604838</xdr:colOff>
      <xdr:row>18</xdr:row>
      <xdr:rowOff>666750</xdr:rowOff>
    </xdr:from>
    <xdr:ext cx="194454" cy="283457"/>
    <xdr:sp macro="" textlink="">
      <xdr:nvSpPr>
        <xdr:cNvPr id="50" name="TextBox 49"/>
        <xdr:cNvSpPr txBox="1"/>
      </xdr:nvSpPr>
      <xdr:spPr>
        <a:xfrm>
          <a:off x="8174832" y="45600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604838</xdr:colOff>
      <xdr:row>19</xdr:row>
      <xdr:rowOff>666750</xdr:rowOff>
    </xdr:from>
    <xdr:ext cx="194454" cy="283457"/>
    <xdr:sp macro="" textlink="">
      <xdr:nvSpPr>
        <xdr:cNvPr id="53" name="TextBox 52"/>
        <xdr:cNvSpPr txBox="1"/>
      </xdr:nvSpPr>
      <xdr:spPr>
        <a:xfrm>
          <a:off x="8174832" y="45600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6</xdr:col>
      <xdr:colOff>604838</xdr:colOff>
      <xdr:row>20</xdr:row>
      <xdr:rowOff>666750</xdr:rowOff>
    </xdr:from>
    <xdr:ext cx="194454" cy="283457"/>
    <xdr:sp macro="" textlink="">
      <xdr:nvSpPr>
        <xdr:cNvPr id="54" name="TextBox 53"/>
        <xdr:cNvSpPr txBox="1"/>
      </xdr:nvSpPr>
      <xdr:spPr>
        <a:xfrm>
          <a:off x="8174832" y="45600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1</xdr:col>
      <xdr:colOff>133350</xdr:colOff>
      <xdr:row>16</xdr:row>
      <xdr:rowOff>87630</xdr:rowOff>
    </xdr:from>
    <xdr:to>
      <xdr:col>1</xdr:col>
      <xdr:colOff>1571625</xdr:colOff>
      <xdr:row>16</xdr:row>
      <xdr:rowOff>992505</xdr:rowOff>
    </xdr:to>
    <xdr:pic>
      <xdr:nvPicPr>
        <xdr:cNvPr id="6439" name="Рисунок 55" descr="7783s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38150" y="9429750"/>
          <a:ext cx="14382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35718</xdr:colOff>
      <xdr:row>16</xdr:row>
      <xdr:rowOff>35718</xdr:rowOff>
    </xdr:from>
    <xdr:to>
      <xdr:col>1</xdr:col>
      <xdr:colOff>668298</xdr:colOff>
      <xdr:row>16</xdr:row>
      <xdr:rowOff>428625</xdr:rowOff>
    </xdr:to>
    <xdr:pic>
      <xdr:nvPicPr>
        <xdr:cNvPr id="55" name="Рисунок 458">
          <a:extLst>
            <a:ext uri="{FF2B5EF4-FFF2-40B4-BE49-F238E27FC236}">
              <a16:creationId xmlns="" xmlns:a16="http://schemas.microsoft.com/office/drawing/2014/main" id="{00000000-0008-0000-0000-0000F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1031" y="9453562"/>
          <a:ext cx="632580" cy="392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1</xdr:col>
      <xdr:colOff>632580</xdr:colOff>
      <xdr:row>19</xdr:row>
      <xdr:rowOff>392907</xdr:rowOff>
    </xdr:to>
    <xdr:pic>
      <xdr:nvPicPr>
        <xdr:cNvPr id="56" name="Рисунок 458">
          <a:extLst>
            <a:ext uri="{FF2B5EF4-FFF2-40B4-BE49-F238E27FC236}">
              <a16:creationId xmlns="" xmlns:a16="http://schemas.microsoft.com/office/drawing/2014/main" id="{00000000-0008-0000-0000-0000F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5313" y="13215938"/>
          <a:ext cx="632580" cy="392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1</xdr:col>
      <xdr:colOff>632580</xdr:colOff>
      <xdr:row>25</xdr:row>
      <xdr:rowOff>392907</xdr:rowOff>
    </xdr:to>
    <xdr:pic>
      <xdr:nvPicPr>
        <xdr:cNvPr id="57" name="Рисунок 458">
          <a:extLst>
            <a:ext uri="{FF2B5EF4-FFF2-40B4-BE49-F238E27FC236}">
              <a16:creationId xmlns="" xmlns:a16="http://schemas.microsoft.com/office/drawing/2014/main" id="{00000000-0008-0000-0000-0000F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" y="22450425"/>
          <a:ext cx="632580" cy="392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1</xdr:col>
      <xdr:colOff>632580</xdr:colOff>
      <xdr:row>23</xdr:row>
      <xdr:rowOff>392907</xdr:rowOff>
    </xdr:to>
    <xdr:pic>
      <xdr:nvPicPr>
        <xdr:cNvPr id="58" name="Рисунок 458">
          <a:extLst>
            <a:ext uri="{FF2B5EF4-FFF2-40B4-BE49-F238E27FC236}">
              <a16:creationId xmlns="" xmlns:a16="http://schemas.microsoft.com/office/drawing/2014/main" id="{00000000-0008-0000-0000-0000F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" y="19107150"/>
          <a:ext cx="632580" cy="392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804863</xdr:colOff>
      <xdr:row>13</xdr:row>
      <xdr:rowOff>666750</xdr:rowOff>
    </xdr:from>
    <xdr:ext cx="193968" cy="283457"/>
    <xdr:sp macro="" textlink="">
      <xdr:nvSpPr>
        <xdr:cNvPr id="59" name="TextBox 58"/>
        <xdr:cNvSpPr txBox="1"/>
      </xdr:nvSpPr>
      <xdr:spPr>
        <a:xfrm>
          <a:off x="6881813" y="544830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14</xdr:row>
      <xdr:rowOff>666750</xdr:rowOff>
    </xdr:from>
    <xdr:ext cx="193968" cy="283457"/>
    <xdr:sp macro="" textlink="">
      <xdr:nvSpPr>
        <xdr:cNvPr id="60" name="TextBox 59"/>
        <xdr:cNvSpPr txBox="1"/>
      </xdr:nvSpPr>
      <xdr:spPr>
        <a:xfrm>
          <a:off x="6881813" y="544830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16</xdr:row>
      <xdr:rowOff>666750</xdr:rowOff>
    </xdr:from>
    <xdr:ext cx="193968" cy="283457"/>
    <xdr:sp macro="" textlink="">
      <xdr:nvSpPr>
        <xdr:cNvPr id="61" name="TextBox 60"/>
        <xdr:cNvSpPr txBox="1"/>
      </xdr:nvSpPr>
      <xdr:spPr>
        <a:xfrm>
          <a:off x="6881813" y="544830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17</xdr:row>
      <xdr:rowOff>666750</xdr:rowOff>
    </xdr:from>
    <xdr:ext cx="193968" cy="283457"/>
    <xdr:sp macro="" textlink="">
      <xdr:nvSpPr>
        <xdr:cNvPr id="62" name="TextBox 61"/>
        <xdr:cNvSpPr txBox="1"/>
      </xdr:nvSpPr>
      <xdr:spPr>
        <a:xfrm>
          <a:off x="6881813" y="544830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18</xdr:row>
      <xdr:rowOff>666750</xdr:rowOff>
    </xdr:from>
    <xdr:ext cx="193968" cy="283457"/>
    <xdr:sp macro="" textlink="">
      <xdr:nvSpPr>
        <xdr:cNvPr id="63" name="TextBox 62"/>
        <xdr:cNvSpPr txBox="1"/>
      </xdr:nvSpPr>
      <xdr:spPr>
        <a:xfrm>
          <a:off x="6881813" y="544830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19</xdr:row>
      <xdr:rowOff>666750</xdr:rowOff>
    </xdr:from>
    <xdr:ext cx="193968" cy="283457"/>
    <xdr:sp macro="" textlink="">
      <xdr:nvSpPr>
        <xdr:cNvPr id="64" name="TextBox 63"/>
        <xdr:cNvSpPr txBox="1"/>
      </xdr:nvSpPr>
      <xdr:spPr>
        <a:xfrm>
          <a:off x="6881813" y="544830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20</xdr:row>
      <xdr:rowOff>666750</xdr:rowOff>
    </xdr:from>
    <xdr:ext cx="193968" cy="283457"/>
    <xdr:sp macro="" textlink="">
      <xdr:nvSpPr>
        <xdr:cNvPr id="65" name="TextBox 64"/>
        <xdr:cNvSpPr txBox="1"/>
      </xdr:nvSpPr>
      <xdr:spPr>
        <a:xfrm>
          <a:off x="6881813" y="544830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21</xdr:row>
      <xdr:rowOff>666750</xdr:rowOff>
    </xdr:from>
    <xdr:ext cx="193968" cy="283457"/>
    <xdr:sp macro="" textlink="">
      <xdr:nvSpPr>
        <xdr:cNvPr id="66" name="TextBox 65"/>
        <xdr:cNvSpPr txBox="1"/>
      </xdr:nvSpPr>
      <xdr:spPr>
        <a:xfrm>
          <a:off x="6881813" y="544830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22</xdr:row>
      <xdr:rowOff>666750</xdr:rowOff>
    </xdr:from>
    <xdr:ext cx="193968" cy="283457"/>
    <xdr:sp macro="" textlink="">
      <xdr:nvSpPr>
        <xdr:cNvPr id="67" name="TextBox 66"/>
        <xdr:cNvSpPr txBox="1"/>
      </xdr:nvSpPr>
      <xdr:spPr>
        <a:xfrm>
          <a:off x="6881813" y="544830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23</xdr:row>
      <xdr:rowOff>666750</xdr:rowOff>
    </xdr:from>
    <xdr:ext cx="193968" cy="283457"/>
    <xdr:sp macro="" textlink="">
      <xdr:nvSpPr>
        <xdr:cNvPr id="68" name="TextBox 67"/>
        <xdr:cNvSpPr txBox="1"/>
      </xdr:nvSpPr>
      <xdr:spPr>
        <a:xfrm>
          <a:off x="6881813" y="544830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24</xdr:row>
      <xdr:rowOff>666750</xdr:rowOff>
    </xdr:from>
    <xdr:ext cx="193968" cy="283457"/>
    <xdr:sp macro="" textlink="">
      <xdr:nvSpPr>
        <xdr:cNvPr id="69" name="TextBox 68"/>
        <xdr:cNvSpPr txBox="1"/>
      </xdr:nvSpPr>
      <xdr:spPr>
        <a:xfrm>
          <a:off x="6881813" y="544830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25</xdr:row>
      <xdr:rowOff>666750</xdr:rowOff>
    </xdr:from>
    <xdr:ext cx="193968" cy="283457"/>
    <xdr:sp macro="" textlink="">
      <xdr:nvSpPr>
        <xdr:cNvPr id="70" name="TextBox 69"/>
        <xdr:cNvSpPr txBox="1"/>
      </xdr:nvSpPr>
      <xdr:spPr>
        <a:xfrm>
          <a:off x="6881813" y="544830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27</xdr:row>
      <xdr:rowOff>666750</xdr:rowOff>
    </xdr:from>
    <xdr:ext cx="193968" cy="283457"/>
    <xdr:sp macro="" textlink="">
      <xdr:nvSpPr>
        <xdr:cNvPr id="71" name="TextBox 70"/>
        <xdr:cNvSpPr txBox="1"/>
      </xdr:nvSpPr>
      <xdr:spPr>
        <a:xfrm>
          <a:off x="6881813" y="544830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30</xdr:row>
      <xdr:rowOff>666750</xdr:rowOff>
    </xdr:from>
    <xdr:ext cx="193968" cy="283457"/>
    <xdr:sp macro="" textlink="">
      <xdr:nvSpPr>
        <xdr:cNvPr id="72" name="TextBox 71"/>
        <xdr:cNvSpPr txBox="1"/>
      </xdr:nvSpPr>
      <xdr:spPr>
        <a:xfrm>
          <a:off x="6881813" y="544830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31</xdr:row>
      <xdr:rowOff>666750</xdr:rowOff>
    </xdr:from>
    <xdr:ext cx="193968" cy="283457"/>
    <xdr:sp macro="" textlink="">
      <xdr:nvSpPr>
        <xdr:cNvPr id="73" name="TextBox 72"/>
        <xdr:cNvSpPr txBox="1"/>
      </xdr:nvSpPr>
      <xdr:spPr>
        <a:xfrm>
          <a:off x="6881813" y="544830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32</xdr:row>
      <xdr:rowOff>0</xdr:rowOff>
    </xdr:from>
    <xdr:ext cx="193968" cy="283457"/>
    <xdr:sp macro="" textlink="">
      <xdr:nvSpPr>
        <xdr:cNvPr id="74" name="TextBox 73"/>
        <xdr:cNvSpPr txBox="1"/>
      </xdr:nvSpPr>
      <xdr:spPr>
        <a:xfrm>
          <a:off x="6881813" y="544830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35</xdr:row>
      <xdr:rowOff>0</xdr:rowOff>
    </xdr:from>
    <xdr:ext cx="193968" cy="283457"/>
    <xdr:sp macro="" textlink="">
      <xdr:nvSpPr>
        <xdr:cNvPr id="75" name="TextBox 74"/>
        <xdr:cNvSpPr txBox="1"/>
      </xdr:nvSpPr>
      <xdr:spPr>
        <a:xfrm>
          <a:off x="6881813" y="544830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36</xdr:row>
      <xdr:rowOff>666750</xdr:rowOff>
    </xdr:from>
    <xdr:ext cx="193968" cy="283457"/>
    <xdr:sp macro="" textlink="">
      <xdr:nvSpPr>
        <xdr:cNvPr id="76" name="TextBox 75"/>
        <xdr:cNvSpPr txBox="1"/>
      </xdr:nvSpPr>
      <xdr:spPr>
        <a:xfrm>
          <a:off x="6881813" y="544830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45</xdr:row>
      <xdr:rowOff>666750</xdr:rowOff>
    </xdr:from>
    <xdr:ext cx="193968" cy="283457"/>
    <xdr:sp macro="" textlink="">
      <xdr:nvSpPr>
        <xdr:cNvPr id="77" name="TextBox 76"/>
        <xdr:cNvSpPr txBox="1"/>
      </xdr:nvSpPr>
      <xdr:spPr>
        <a:xfrm>
          <a:off x="6881813" y="544830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47</xdr:row>
      <xdr:rowOff>666750</xdr:rowOff>
    </xdr:from>
    <xdr:ext cx="193968" cy="283457"/>
    <xdr:sp macro="" textlink="">
      <xdr:nvSpPr>
        <xdr:cNvPr id="78" name="TextBox 77"/>
        <xdr:cNvSpPr txBox="1"/>
      </xdr:nvSpPr>
      <xdr:spPr>
        <a:xfrm>
          <a:off x="6881813" y="544830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49</xdr:row>
      <xdr:rowOff>666750</xdr:rowOff>
    </xdr:from>
    <xdr:ext cx="193968" cy="283457"/>
    <xdr:sp macro="" textlink="">
      <xdr:nvSpPr>
        <xdr:cNvPr id="79" name="TextBox 78"/>
        <xdr:cNvSpPr txBox="1"/>
      </xdr:nvSpPr>
      <xdr:spPr>
        <a:xfrm>
          <a:off x="6881813" y="544830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14</xdr:row>
      <xdr:rowOff>666750</xdr:rowOff>
    </xdr:from>
    <xdr:ext cx="193968" cy="283457"/>
    <xdr:sp macro="" textlink="">
      <xdr:nvSpPr>
        <xdr:cNvPr id="80" name="TextBox 79"/>
        <xdr:cNvSpPr txBox="1"/>
      </xdr:nvSpPr>
      <xdr:spPr>
        <a:xfrm>
          <a:off x="6881813" y="7248525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1</xdr:col>
      <xdr:colOff>778851</xdr:colOff>
      <xdr:row>35</xdr:row>
      <xdr:rowOff>104531</xdr:rowOff>
    </xdr:from>
    <xdr:to>
      <xdr:col>1</xdr:col>
      <xdr:colOff>3185462</xdr:colOff>
      <xdr:row>35</xdr:row>
      <xdr:rowOff>1780931</xdr:rowOff>
    </xdr:to>
    <xdr:pic>
      <xdr:nvPicPr>
        <xdr:cNvPr id="84" name="Рисунок 836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71928" y="33686262"/>
          <a:ext cx="2406611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2295525</xdr:colOff>
      <xdr:row>37</xdr:row>
      <xdr:rowOff>342900</xdr:rowOff>
    </xdr:to>
    <xdr:sp macro="" textlink="">
      <xdr:nvSpPr>
        <xdr:cNvPr id="89" name="AutoShape 1024" descr="C:\%D0%AE%D0%BD%D1%8B%D0%B5 %D0%A2%D0%B0%D0%BB%D0%B0%D0%BD%D1%82%D1%8B %D0%91%D0%B0%D1%88%D0%BA%D0%BE%D1%80%D1%82%D0%BE%D1%81%D1%82%D0%B0%D0%BD%D0%B0\672546378_w200_h200_konstruktor-cada-santa.webp"/>
        <xdr:cNvSpPr>
          <a:spLocks noChangeAspect="1" noChangeArrowheads="1"/>
        </xdr:cNvSpPr>
      </xdr:nvSpPr>
      <xdr:spPr bwMode="auto">
        <a:xfrm>
          <a:off x="542925" y="36499800"/>
          <a:ext cx="2295525" cy="2295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304800</xdr:colOff>
      <xdr:row>36</xdr:row>
      <xdr:rowOff>304800</xdr:rowOff>
    </xdr:to>
    <xdr:sp macro="" textlink="">
      <xdr:nvSpPr>
        <xdr:cNvPr id="90" name="AutoShape 1025" descr="C:\%D0%AE%D0%BD%D1%8B%D0%B5 %D0%A2%D0%B0%D0%BB%D0%B0%D0%BD%D1%82%D1%8B %D0%91%D0%B0%D1%88%D0%BA%D0%BE%D1%80%D1%82%D0%BE%D1%81%D1%82%D0%B0%D0%BD%D0%B0\672546378_w200_h200_konstruktor-cada-santa.webp"/>
        <xdr:cNvSpPr>
          <a:spLocks noChangeAspect="1" noChangeArrowheads="1"/>
        </xdr:cNvSpPr>
      </xdr:nvSpPr>
      <xdr:spPr bwMode="auto">
        <a:xfrm>
          <a:off x="542925" y="36499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304800</xdr:colOff>
      <xdr:row>36</xdr:row>
      <xdr:rowOff>304800</xdr:rowOff>
    </xdr:to>
    <xdr:sp macro="" textlink="">
      <xdr:nvSpPr>
        <xdr:cNvPr id="91" name="AutoShape 1026" descr="C:\%D0%AE%D0%BD%D1%8B%D0%B5 %D0%A2%D0%B0%D0%BB%D0%B0%D0%BD%D1%82%D1%8B %D0%91%D0%B0%D1%88%D0%BA%D0%BE%D1%80%D1%82%D0%BE%D1%81%D1%82%D0%B0%D0%BD%D0%B0\672546378_w200_h200_konstruktor-cada-santa.webp"/>
        <xdr:cNvSpPr>
          <a:spLocks noChangeAspect="1" noChangeArrowheads="1"/>
        </xdr:cNvSpPr>
      </xdr:nvSpPr>
      <xdr:spPr bwMode="auto">
        <a:xfrm>
          <a:off x="542925" y="36499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352425</xdr:colOff>
      <xdr:row>36</xdr:row>
      <xdr:rowOff>66675</xdr:rowOff>
    </xdr:from>
    <xdr:to>
      <xdr:col>1</xdr:col>
      <xdr:colOff>2524125</xdr:colOff>
      <xdr:row>36</xdr:row>
      <xdr:rowOff>1876425</xdr:rowOff>
    </xdr:to>
    <xdr:pic>
      <xdr:nvPicPr>
        <xdr:cNvPr id="92" name="Picture 1129" descr="https://rcstore.ru/upload/iblock/a4c/C51035W_12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47700" y="38376225"/>
          <a:ext cx="217170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819150</xdr:colOff>
      <xdr:row>37</xdr:row>
      <xdr:rowOff>180975</xdr:rowOff>
    </xdr:from>
    <xdr:to>
      <xdr:col>1</xdr:col>
      <xdr:colOff>3152775</xdr:colOff>
      <xdr:row>37</xdr:row>
      <xdr:rowOff>1933575</xdr:rowOff>
    </xdr:to>
    <xdr:pic>
      <xdr:nvPicPr>
        <xdr:cNvPr id="93" name="Picture 1197" descr="https://rcstore.ru/upload/iblock/63f/C52015W_15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114425" y="40443150"/>
          <a:ext cx="2333625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41</xdr:row>
      <xdr:rowOff>47624</xdr:rowOff>
    </xdr:from>
    <xdr:to>
      <xdr:col>1</xdr:col>
      <xdr:colOff>3095625</xdr:colOff>
      <xdr:row>41</xdr:row>
      <xdr:rowOff>1600199</xdr:rowOff>
    </xdr:to>
    <xdr:pic>
      <xdr:nvPicPr>
        <xdr:cNvPr id="94" name="图片 23"/>
        <xdr:cNvPicPr>
          <a:picLocks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04875" y="46939199"/>
          <a:ext cx="2486025" cy="1552575"/>
        </a:xfrm>
        <a:prstGeom prst="rect">
          <a:avLst/>
        </a:prstGeom>
        <a:blipFill dpi="0" rotWithShape="0">
          <a:blip xmlns:r="http://schemas.openxmlformats.org/officeDocument/2006/relationships" r:embed="rId45" cstate="print"/>
          <a:srcRect/>
          <a:tile tx="0" ty="0" sx="100000" sy="100000" flip="none" algn="tl"/>
        </a:blipFill>
        <a:ln w="0">
          <a:solidFill>
            <a:srgbClr val="FFFFFF"/>
          </a:solidFill>
          <a:miter lim="800000"/>
          <a:headEnd/>
          <a:tailEnd/>
        </a:ln>
      </xdr:spPr>
    </xdr:pic>
    <xdr:clientData/>
  </xdr:twoCellAnchor>
  <xdr:oneCellAnchor>
    <xdr:from>
      <xdr:col>4</xdr:col>
      <xdr:colOff>804863</xdr:colOff>
      <xdr:row>37</xdr:row>
      <xdr:rowOff>666750</xdr:rowOff>
    </xdr:from>
    <xdr:ext cx="193968" cy="283457"/>
    <xdr:sp macro="" textlink="">
      <xdr:nvSpPr>
        <xdr:cNvPr id="95" name="TextBox 94"/>
        <xdr:cNvSpPr txBox="1"/>
      </xdr:nvSpPr>
      <xdr:spPr>
        <a:xfrm>
          <a:off x="6881813" y="35766375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35</xdr:row>
      <xdr:rowOff>666750</xdr:rowOff>
    </xdr:from>
    <xdr:ext cx="193968" cy="283457"/>
    <xdr:sp macro="" textlink="">
      <xdr:nvSpPr>
        <xdr:cNvPr id="96" name="TextBox 95"/>
        <xdr:cNvSpPr txBox="1"/>
      </xdr:nvSpPr>
      <xdr:spPr>
        <a:xfrm>
          <a:off x="6881813" y="3057525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36</xdr:row>
      <xdr:rowOff>0</xdr:rowOff>
    </xdr:from>
    <xdr:ext cx="193968" cy="283457"/>
    <xdr:sp macro="" textlink="">
      <xdr:nvSpPr>
        <xdr:cNvPr id="97" name="TextBox 96"/>
        <xdr:cNvSpPr txBox="1"/>
      </xdr:nvSpPr>
      <xdr:spPr>
        <a:xfrm>
          <a:off x="6881813" y="3057525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36</xdr:row>
      <xdr:rowOff>666750</xdr:rowOff>
    </xdr:from>
    <xdr:ext cx="193968" cy="283457"/>
    <xdr:sp macro="" textlink="">
      <xdr:nvSpPr>
        <xdr:cNvPr id="98" name="TextBox 97"/>
        <xdr:cNvSpPr txBox="1"/>
      </xdr:nvSpPr>
      <xdr:spPr>
        <a:xfrm>
          <a:off x="6881813" y="3057525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37</xdr:row>
      <xdr:rowOff>666750</xdr:rowOff>
    </xdr:from>
    <xdr:ext cx="193968" cy="283457"/>
    <xdr:sp macro="" textlink="">
      <xdr:nvSpPr>
        <xdr:cNvPr id="99" name="TextBox 98"/>
        <xdr:cNvSpPr txBox="1"/>
      </xdr:nvSpPr>
      <xdr:spPr>
        <a:xfrm>
          <a:off x="6881813" y="3057525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41</xdr:row>
      <xdr:rowOff>666750</xdr:rowOff>
    </xdr:from>
    <xdr:ext cx="193968" cy="283457"/>
    <xdr:sp macro="" textlink="">
      <xdr:nvSpPr>
        <xdr:cNvPr id="100" name="TextBox 99"/>
        <xdr:cNvSpPr txBox="1"/>
      </xdr:nvSpPr>
      <xdr:spPr>
        <a:xfrm>
          <a:off x="6881813" y="3057525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twoCellAnchor>
    <xdr:from>
      <xdr:col>1</xdr:col>
      <xdr:colOff>0</xdr:colOff>
      <xdr:row>20</xdr:row>
      <xdr:rowOff>28576</xdr:rowOff>
    </xdr:from>
    <xdr:to>
      <xdr:col>1</xdr:col>
      <xdr:colOff>640398</xdr:colOff>
      <xdr:row>20</xdr:row>
      <xdr:rowOff>666750</xdr:rowOff>
    </xdr:to>
    <xdr:pic>
      <xdr:nvPicPr>
        <xdr:cNvPr id="101" name="Рисунок 459">
          <a:extLst>
            <a:ext uri="{FF2B5EF4-FFF2-40B4-BE49-F238E27FC236}">
              <a16:creationId xmlns="" xmlns:a16="http://schemas.microsoft.com/office/drawing/2014/main" id="{00000000-0008-0000-0000-0000F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" y="14582776"/>
          <a:ext cx="640398" cy="638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590550</xdr:colOff>
      <xdr:row>18</xdr:row>
      <xdr:rowOff>19051</xdr:rowOff>
    </xdr:from>
    <xdr:to>
      <xdr:col>1</xdr:col>
      <xdr:colOff>659548</xdr:colOff>
      <xdr:row>18</xdr:row>
      <xdr:rowOff>685801</xdr:rowOff>
    </xdr:to>
    <xdr:pic>
      <xdr:nvPicPr>
        <xdr:cNvPr id="102" name="Рисунок 459">
          <a:extLst>
            <a:ext uri="{FF2B5EF4-FFF2-40B4-BE49-F238E27FC236}">
              <a16:creationId xmlns="" xmlns:a16="http://schemas.microsoft.com/office/drawing/2014/main" id="{00000000-0008-0000-0000-0000F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0550" y="11982451"/>
          <a:ext cx="669073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27</xdr:row>
      <xdr:rowOff>47625</xdr:rowOff>
    </xdr:from>
    <xdr:to>
      <xdr:col>1</xdr:col>
      <xdr:colOff>2400300</xdr:colOff>
      <xdr:row>27</xdr:row>
      <xdr:rowOff>1343025</xdr:rowOff>
    </xdr:to>
    <xdr:pic>
      <xdr:nvPicPr>
        <xdr:cNvPr id="103" name="Рисунок 119" descr="ZY543575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95325" y="29956125"/>
          <a:ext cx="23050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804863</xdr:colOff>
      <xdr:row>27</xdr:row>
      <xdr:rowOff>666750</xdr:rowOff>
    </xdr:from>
    <xdr:ext cx="193968" cy="283457"/>
    <xdr:sp macro="" textlink="">
      <xdr:nvSpPr>
        <xdr:cNvPr id="104" name="TextBox 103"/>
        <xdr:cNvSpPr txBox="1"/>
      </xdr:nvSpPr>
      <xdr:spPr>
        <a:xfrm>
          <a:off x="6881813" y="3057525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1</xdr:col>
      <xdr:colOff>2009775</xdr:colOff>
      <xdr:row>5</xdr:row>
      <xdr:rowOff>114300</xdr:rowOff>
    </xdr:from>
    <xdr:to>
      <xdr:col>1</xdr:col>
      <xdr:colOff>3143250</xdr:colOff>
      <xdr:row>5</xdr:row>
      <xdr:rowOff>590550</xdr:rowOff>
    </xdr:to>
    <xdr:pic>
      <xdr:nvPicPr>
        <xdr:cNvPr id="7662" name="Picture 5614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609850" y="1352550"/>
          <a:ext cx="1133475" cy="4762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19050</xdr:colOff>
      <xdr:row>27</xdr:row>
      <xdr:rowOff>19050</xdr:rowOff>
    </xdr:from>
    <xdr:to>
      <xdr:col>1</xdr:col>
      <xdr:colOff>651630</xdr:colOff>
      <xdr:row>27</xdr:row>
      <xdr:rowOff>411957</xdr:rowOff>
    </xdr:to>
    <xdr:pic>
      <xdr:nvPicPr>
        <xdr:cNvPr id="105" name="Рисунок 458">
          <a:extLst>
            <a:ext uri="{FF2B5EF4-FFF2-40B4-BE49-F238E27FC236}">
              <a16:creationId xmlns="" xmlns:a16="http://schemas.microsoft.com/office/drawing/2014/main" id="{00000000-0008-0000-0000-0000F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24174450"/>
          <a:ext cx="632580" cy="392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804863</xdr:colOff>
      <xdr:row>44</xdr:row>
      <xdr:rowOff>666750</xdr:rowOff>
    </xdr:from>
    <xdr:ext cx="193968" cy="283457"/>
    <xdr:sp macro="" textlink="">
      <xdr:nvSpPr>
        <xdr:cNvPr id="110" name="TextBox 109"/>
        <xdr:cNvSpPr txBox="1"/>
      </xdr:nvSpPr>
      <xdr:spPr>
        <a:xfrm>
          <a:off x="6186488" y="4105275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32</xdr:row>
      <xdr:rowOff>666750</xdr:rowOff>
    </xdr:from>
    <xdr:ext cx="193968" cy="283457"/>
    <xdr:sp macro="" textlink="">
      <xdr:nvSpPr>
        <xdr:cNvPr id="106" name="TextBox 105"/>
        <xdr:cNvSpPr txBox="1"/>
      </xdr:nvSpPr>
      <xdr:spPr>
        <a:xfrm>
          <a:off x="6186488" y="29213175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1</xdr:col>
      <xdr:colOff>28574</xdr:colOff>
      <xdr:row>32</xdr:row>
      <xdr:rowOff>9525</xdr:rowOff>
    </xdr:from>
    <xdr:to>
      <xdr:col>1</xdr:col>
      <xdr:colOff>2305049</xdr:colOff>
      <xdr:row>32</xdr:row>
      <xdr:rowOff>1308725</xdr:rowOff>
    </xdr:to>
    <xdr:pic>
      <xdr:nvPicPr>
        <xdr:cNvPr id="107" name="Рисунок 427" descr="ZY680115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49" y="30022800"/>
          <a:ext cx="2276475" cy="129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28</xdr:row>
      <xdr:rowOff>114300</xdr:rowOff>
    </xdr:from>
    <xdr:to>
      <xdr:col>1</xdr:col>
      <xdr:colOff>2238375</xdr:colOff>
      <xdr:row>28</xdr:row>
      <xdr:rowOff>1257300</xdr:rowOff>
    </xdr:to>
    <xdr:pic>
      <xdr:nvPicPr>
        <xdr:cNvPr id="116" name="Рисунок 122" descr="ZY543577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38150" y="30270450"/>
          <a:ext cx="20955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804863</xdr:colOff>
      <xdr:row>28</xdr:row>
      <xdr:rowOff>666750</xdr:rowOff>
    </xdr:from>
    <xdr:ext cx="193968" cy="283457"/>
    <xdr:sp macro="" textlink="">
      <xdr:nvSpPr>
        <xdr:cNvPr id="117" name="TextBox 116"/>
        <xdr:cNvSpPr txBox="1"/>
      </xdr:nvSpPr>
      <xdr:spPr>
        <a:xfrm>
          <a:off x="6186488" y="3082290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1</xdr:col>
      <xdr:colOff>981075</xdr:colOff>
      <xdr:row>38</xdr:row>
      <xdr:rowOff>180975</xdr:rowOff>
    </xdr:from>
    <xdr:to>
      <xdr:col>1</xdr:col>
      <xdr:colOff>3208020</xdr:colOff>
      <xdr:row>38</xdr:row>
      <xdr:rowOff>1771650</xdr:rowOff>
    </xdr:to>
    <xdr:pic>
      <xdr:nvPicPr>
        <xdr:cNvPr id="118" name="Picture 1080" descr="Радиоуправляемый конструктор CADA 2 в 1 пожарный  робот-трансформер (538 деталей) - C51048W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276350" y="42405300"/>
          <a:ext cx="222694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804863</xdr:colOff>
      <xdr:row>30</xdr:row>
      <xdr:rowOff>0</xdr:rowOff>
    </xdr:from>
    <xdr:ext cx="193968" cy="283457"/>
    <xdr:sp macro="" textlink="">
      <xdr:nvSpPr>
        <xdr:cNvPr id="121" name="TextBox 120"/>
        <xdr:cNvSpPr txBox="1"/>
      </xdr:nvSpPr>
      <xdr:spPr>
        <a:xfrm>
          <a:off x="6186488" y="28108275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36</xdr:row>
      <xdr:rowOff>0</xdr:rowOff>
    </xdr:from>
    <xdr:ext cx="193968" cy="283457"/>
    <xdr:sp macro="" textlink="">
      <xdr:nvSpPr>
        <xdr:cNvPr id="122" name="TextBox 121"/>
        <xdr:cNvSpPr txBox="1"/>
      </xdr:nvSpPr>
      <xdr:spPr>
        <a:xfrm>
          <a:off x="6186488" y="38557200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38</xdr:row>
      <xdr:rowOff>666750</xdr:rowOff>
    </xdr:from>
    <xdr:ext cx="193968" cy="283457"/>
    <xdr:sp macro="" textlink="">
      <xdr:nvSpPr>
        <xdr:cNvPr id="123" name="TextBox 122"/>
        <xdr:cNvSpPr txBox="1"/>
      </xdr:nvSpPr>
      <xdr:spPr>
        <a:xfrm>
          <a:off x="6186488" y="44072175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38</xdr:row>
      <xdr:rowOff>666750</xdr:rowOff>
    </xdr:from>
    <xdr:ext cx="193968" cy="283457"/>
    <xdr:sp macro="" textlink="">
      <xdr:nvSpPr>
        <xdr:cNvPr id="124" name="TextBox 123"/>
        <xdr:cNvSpPr txBox="1"/>
      </xdr:nvSpPr>
      <xdr:spPr>
        <a:xfrm>
          <a:off x="6186488" y="44072175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39</xdr:row>
      <xdr:rowOff>0</xdr:rowOff>
    </xdr:from>
    <xdr:ext cx="193968" cy="283457"/>
    <xdr:sp macro="" textlink="">
      <xdr:nvSpPr>
        <xdr:cNvPr id="125" name="TextBox 124"/>
        <xdr:cNvSpPr txBox="1"/>
      </xdr:nvSpPr>
      <xdr:spPr>
        <a:xfrm>
          <a:off x="6186488" y="44072175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39</xdr:row>
      <xdr:rowOff>0</xdr:rowOff>
    </xdr:from>
    <xdr:ext cx="193968" cy="283457"/>
    <xdr:sp macro="" textlink="">
      <xdr:nvSpPr>
        <xdr:cNvPr id="126" name="TextBox 125"/>
        <xdr:cNvSpPr txBox="1"/>
      </xdr:nvSpPr>
      <xdr:spPr>
        <a:xfrm>
          <a:off x="6186488" y="44072175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1</xdr:col>
      <xdr:colOff>1028700</xdr:colOff>
      <xdr:row>39</xdr:row>
      <xdr:rowOff>175615</xdr:rowOff>
    </xdr:from>
    <xdr:to>
      <xdr:col>1</xdr:col>
      <xdr:colOff>3076575</xdr:colOff>
      <xdr:row>39</xdr:row>
      <xdr:rowOff>1845675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323975" y="46324240"/>
          <a:ext cx="2047875" cy="16700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1019176</xdr:colOff>
      <xdr:row>39</xdr:row>
      <xdr:rowOff>95250</xdr:rowOff>
    </xdr:from>
    <xdr:to>
      <xdr:col>1</xdr:col>
      <xdr:colOff>3133726</xdr:colOff>
      <xdr:row>39</xdr:row>
      <xdr:rowOff>2090057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314451" y="46243875"/>
          <a:ext cx="2114550" cy="199480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</xdr:row>
      <xdr:rowOff>65108</xdr:rowOff>
    </xdr:from>
    <xdr:to>
      <xdr:col>1</xdr:col>
      <xdr:colOff>1230923</xdr:colOff>
      <xdr:row>38</xdr:row>
      <xdr:rowOff>498231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2846" y="41007954"/>
          <a:ext cx="1230923" cy="43312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39</xdr:row>
      <xdr:rowOff>19050</xdr:rowOff>
    </xdr:from>
    <xdr:to>
      <xdr:col>1</xdr:col>
      <xdr:colOff>996462</xdr:colOff>
      <xdr:row>39</xdr:row>
      <xdr:rowOff>476250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1896" y="44869588"/>
          <a:ext cx="977412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</xdr:row>
      <xdr:rowOff>36637</xdr:rowOff>
    </xdr:from>
    <xdr:to>
      <xdr:col>1</xdr:col>
      <xdr:colOff>1160097</xdr:colOff>
      <xdr:row>37</xdr:row>
      <xdr:rowOff>544707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3078" y="44645387"/>
          <a:ext cx="1160096" cy="508070"/>
        </a:xfrm>
        <a:prstGeom prst="rect">
          <a:avLst/>
        </a:prstGeom>
      </xdr:spPr>
    </xdr:pic>
    <xdr:clientData/>
  </xdr:twoCellAnchor>
  <xdr:twoCellAnchor editAs="oneCell">
    <xdr:from>
      <xdr:col>3</xdr:col>
      <xdr:colOff>182845</xdr:colOff>
      <xdr:row>15</xdr:row>
      <xdr:rowOff>221467</xdr:rowOff>
    </xdr:from>
    <xdr:to>
      <xdr:col>7</xdr:col>
      <xdr:colOff>76756</xdr:colOff>
      <xdr:row>15</xdr:row>
      <xdr:rowOff>745322</xdr:rowOff>
    </xdr:to>
    <xdr:pic>
      <xdr:nvPicPr>
        <xdr:cNvPr id="131" name="Рисунок 130" descr="Кибер техник лого.pn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4424645" y="9568667"/>
          <a:ext cx="3901290" cy="523855"/>
        </a:xfrm>
        <a:prstGeom prst="rect">
          <a:avLst/>
        </a:prstGeom>
      </xdr:spPr>
    </xdr:pic>
    <xdr:clientData/>
  </xdr:twoCellAnchor>
  <xdr:twoCellAnchor editAs="oneCell">
    <xdr:from>
      <xdr:col>1</xdr:col>
      <xdr:colOff>3340797</xdr:colOff>
      <xdr:row>26</xdr:row>
      <xdr:rowOff>95337</xdr:rowOff>
    </xdr:from>
    <xdr:to>
      <xdr:col>3</xdr:col>
      <xdr:colOff>1608241</xdr:colOff>
      <xdr:row>26</xdr:row>
      <xdr:rowOff>971759</xdr:rowOff>
    </xdr:to>
    <xdr:pic>
      <xdr:nvPicPr>
        <xdr:cNvPr id="132" name="Рисунок 131" descr="Cada лого — копия — копия.pn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3645597" y="25063537"/>
          <a:ext cx="2240427" cy="876422"/>
        </a:xfrm>
        <a:prstGeom prst="rect">
          <a:avLst/>
        </a:prstGeom>
      </xdr:spPr>
    </xdr:pic>
    <xdr:clientData/>
  </xdr:twoCellAnchor>
  <xdr:twoCellAnchor editAs="oneCell">
    <xdr:from>
      <xdr:col>2</xdr:col>
      <xdr:colOff>221388</xdr:colOff>
      <xdr:row>40</xdr:row>
      <xdr:rowOff>100115</xdr:rowOff>
    </xdr:from>
    <xdr:to>
      <xdr:col>3</xdr:col>
      <xdr:colOff>524580</xdr:colOff>
      <xdr:row>40</xdr:row>
      <xdr:rowOff>987374</xdr:rowOff>
    </xdr:to>
    <xdr:pic>
      <xdr:nvPicPr>
        <xdr:cNvPr id="133" name="Рисунок 132" descr="1580440651_mold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3875080" y="47158500"/>
          <a:ext cx="889346" cy="887259"/>
        </a:xfrm>
        <a:prstGeom prst="rect">
          <a:avLst/>
        </a:prstGeom>
      </xdr:spPr>
    </xdr:pic>
    <xdr:clientData/>
  </xdr:twoCellAnchor>
  <xdr:twoCellAnchor editAs="oneCell">
    <xdr:from>
      <xdr:col>1</xdr:col>
      <xdr:colOff>42495</xdr:colOff>
      <xdr:row>35</xdr:row>
      <xdr:rowOff>73676</xdr:rowOff>
    </xdr:from>
    <xdr:to>
      <xdr:col>1</xdr:col>
      <xdr:colOff>891442</xdr:colOff>
      <xdr:row>35</xdr:row>
      <xdr:rowOff>445477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5572" y="36525118"/>
          <a:ext cx="848947" cy="371801"/>
        </a:xfrm>
        <a:prstGeom prst="rect">
          <a:avLst/>
        </a:prstGeom>
      </xdr:spPr>
    </xdr:pic>
    <xdr:clientData/>
  </xdr:twoCellAnchor>
  <xdr:twoCellAnchor editAs="oneCell">
    <xdr:from>
      <xdr:col>1</xdr:col>
      <xdr:colOff>1160095</xdr:colOff>
      <xdr:row>34</xdr:row>
      <xdr:rowOff>73270</xdr:rowOff>
    </xdr:from>
    <xdr:to>
      <xdr:col>1</xdr:col>
      <xdr:colOff>3207970</xdr:colOff>
      <xdr:row>34</xdr:row>
      <xdr:rowOff>1441951</xdr:rowOff>
    </xdr:to>
    <xdr:pic>
      <xdr:nvPicPr>
        <xdr:cNvPr id="13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453172" y="35059328"/>
          <a:ext cx="2047875" cy="136868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48356</xdr:colOff>
      <xdr:row>34</xdr:row>
      <xdr:rowOff>91749</xdr:rowOff>
    </xdr:from>
    <xdr:to>
      <xdr:col>1</xdr:col>
      <xdr:colOff>897303</xdr:colOff>
      <xdr:row>34</xdr:row>
      <xdr:rowOff>463550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1433" y="35077807"/>
          <a:ext cx="848947" cy="371801"/>
        </a:xfrm>
        <a:prstGeom prst="rect">
          <a:avLst/>
        </a:prstGeom>
      </xdr:spPr>
    </xdr:pic>
    <xdr:clientData/>
  </xdr:twoCellAnchor>
  <xdr:twoCellAnchor editAs="oneCell">
    <xdr:from>
      <xdr:col>1</xdr:col>
      <xdr:colOff>1648557</xdr:colOff>
      <xdr:row>33</xdr:row>
      <xdr:rowOff>228355</xdr:rowOff>
    </xdr:from>
    <xdr:to>
      <xdr:col>1</xdr:col>
      <xdr:colOff>3236058</xdr:colOff>
      <xdr:row>33</xdr:row>
      <xdr:rowOff>1418981</xdr:rowOff>
    </xdr:to>
    <xdr:pic>
      <xdr:nvPicPr>
        <xdr:cNvPr id="13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941634" y="36618740"/>
          <a:ext cx="1587501" cy="11906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366345</xdr:colOff>
      <xdr:row>33</xdr:row>
      <xdr:rowOff>219518</xdr:rowOff>
    </xdr:from>
    <xdr:to>
      <xdr:col>1</xdr:col>
      <xdr:colOff>1766515</xdr:colOff>
      <xdr:row>33</xdr:row>
      <xdr:rowOff>1383565</xdr:rowOff>
    </xdr:to>
    <xdr:pic>
      <xdr:nvPicPr>
        <xdr:cNvPr id="14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59422" y="36609903"/>
          <a:ext cx="1400170" cy="116404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274025</xdr:colOff>
      <xdr:row>33</xdr:row>
      <xdr:rowOff>36553</xdr:rowOff>
    </xdr:from>
    <xdr:to>
      <xdr:col>1</xdr:col>
      <xdr:colOff>829895</xdr:colOff>
      <xdr:row>33</xdr:row>
      <xdr:rowOff>408354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4025" y="36426938"/>
          <a:ext cx="848947" cy="371801"/>
        </a:xfrm>
        <a:prstGeom prst="rect">
          <a:avLst/>
        </a:prstGeom>
      </xdr:spPr>
    </xdr:pic>
    <xdr:clientData/>
  </xdr:twoCellAnchor>
  <xdr:twoCellAnchor>
    <xdr:from>
      <xdr:col>1</xdr:col>
      <xdr:colOff>862815</xdr:colOff>
      <xdr:row>29</xdr:row>
      <xdr:rowOff>36633</xdr:rowOff>
    </xdr:from>
    <xdr:to>
      <xdr:col>1</xdr:col>
      <xdr:colOff>2731180</xdr:colOff>
      <xdr:row>29</xdr:row>
      <xdr:rowOff>1390129</xdr:rowOff>
    </xdr:to>
    <xdr:pic>
      <xdr:nvPicPr>
        <xdr:cNvPr id="142" name="Picture 43">
          <a:extLst>
            <a:ext uri="{FF2B5EF4-FFF2-40B4-BE49-F238E27FC236}">
              <a16:creationId xmlns:a16="http://schemas.microsoft.com/office/drawing/2014/main" xmlns="" id="{DF69AB6B-BAFD-42D8-BB56-1B0203248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62618" y="29217485"/>
          <a:ext cx="1868365" cy="1353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35656</xdr:colOff>
      <xdr:row>29</xdr:row>
      <xdr:rowOff>0</xdr:rowOff>
    </xdr:from>
    <xdr:to>
      <xdr:col>1</xdr:col>
      <xdr:colOff>884603</xdr:colOff>
      <xdr:row>29</xdr:row>
      <xdr:rowOff>371801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8733" y="29337895"/>
          <a:ext cx="848947" cy="371801"/>
        </a:xfrm>
        <a:prstGeom prst="rect">
          <a:avLst/>
        </a:prstGeom>
      </xdr:spPr>
    </xdr:pic>
    <xdr:clientData/>
  </xdr:twoCellAnchor>
  <xdr:twoCellAnchor editAs="oneCell">
    <xdr:from>
      <xdr:col>1</xdr:col>
      <xdr:colOff>17095</xdr:colOff>
      <xdr:row>29</xdr:row>
      <xdr:rowOff>47435</xdr:rowOff>
    </xdr:from>
    <xdr:to>
      <xdr:col>1</xdr:col>
      <xdr:colOff>866042</xdr:colOff>
      <xdr:row>29</xdr:row>
      <xdr:rowOff>419236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6898" y="29228287"/>
          <a:ext cx="848947" cy="371801"/>
        </a:xfrm>
        <a:prstGeom prst="rect">
          <a:avLst/>
        </a:prstGeom>
      </xdr:spPr>
    </xdr:pic>
    <xdr:clientData/>
  </xdr:twoCellAnchor>
  <xdr:twoCellAnchor editAs="oneCell">
    <xdr:from>
      <xdr:col>1</xdr:col>
      <xdr:colOff>36145</xdr:colOff>
      <xdr:row>36</xdr:row>
      <xdr:rowOff>0</xdr:rowOff>
    </xdr:from>
    <xdr:to>
      <xdr:col>1</xdr:col>
      <xdr:colOff>885092</xdr:colOff>
      <xdr:row>36</xdr:row>
      <xdr:rowOff>371801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9222" y="40939345"/>
          <a:ext cx="848947" cy="371801"/>
        </a:xfrm>
        <a:prstGeom prst="rect">
          <a:avLst/>
        </a:prstGeom>
      </xdr:spPr>
    </xdr:pic>
    <xdr:clientData/>
  </xdr:twoCellAnchor>
  <xdr:twoCellAnchor editAs="oneCell">
    <xdr:from>
      <xdr:col>1</xdr:col>
      <xdr:colOff>183173</xdr:colOff>
      <xdr:row>42</xdr:row>
      <xdr:rowOff>61058</xdr:rowOff>
    </xdr:from>
    <xdr:to>
      <xdr:col>1</xdr:col>
      <xdr:colOff>2833077</xdr:colOff>
      <xdr:row>42</xdr:row>
      <xdr:rowOff>1563790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86019" y="55296289"/>
          <a:ext cx="2649904" cy="150273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211114</xdr:colOff>
      <xdr:row>47</xdr:row>
      <xdr:rowOff>194559</xdr:rowOff>
    </xdr:from>
    <xdr:to>
      <xdr:col>1</xdr:col>
      <xdr:colOff>3145929</xdr:colOff>
      <xdr:row>47</xdr:row>
      <xdr:rowOff>2402405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01707" y="59007398"/>
          <a:ext cx="2934815" cy="2207846"/>
        </a:xfrm>
        <a:prstGeom prst="rect">
          <a:avLst/>
        </a:prstGeom>
        <a:noFill/>
      </xdr:spPr>
    </xdr:pic>
    <xdr:clientData/>
  </xdr:twoCellAnchor>
  <xdr:oneCellAnchor>
    <xdr:from>
      <xdr:col>4</xdr:col>
      <xdr:colOff>804863</xdr:colOff>
      <xdr:row>47</xdr:row>
      <xdr:rowOff>666750</xdr:rowOff>
    </xdr:from>
    <xdr:ext cx="193968" cy="283457"/>
    <xdr:sp macro="" textlink="">
      <xdr:nvSpPr>
        <xdr:cNvPr id="137" name="TextBox 136"/>
        <xdr:cNvSpPr txBox="1"/>
      </xdr:nvSpPr>
      <xdr:spPr>
        <a:xfrm>
          <a:off x="6412401" y="59643596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43</xdr:row>
      <xdr:rowOff>666750</xdr:rowOff>
    </xdr:from>
    <xdr:ext cx="193968" cy="283457"/>
    <xdr:sp macro="" textlink="">
      <xdr:nvSpPr>
        <xdr:cNvPr id="146" name="TextBox 145"/>
        <xdr:cNvSpPr txBox="1"/>
      </xdr:nvSpPr>
      <xdr:spPr>
        <a:xfrm>
          <a:off x="6422999" y="56473564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twoCellAnchor>
    <xdr:from>
      <xdr:col>1</xdr:col>
      <xdr:colOff>838200</xdr:colOff>
      <xdr:row>43</xdr:row>
      <xdr:rowOff>161925</xdr:rowOff>
    </xdr:from>
    <xdr:to>
      <xdr:col>1</xdr:col>
      <xdr:colOff>2238375</xdr:colOff>
      <xdr:row>43</xdr:row>
      <xdr:rowOff>1495425</xdr:rowOff>
    </xdr:to>
    <xdr:pic>
      <xdr:nvPicPr>
        <xdr:cNvPr id="147" name="Рисунок 45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143000" y="60580905"/>
          <a:ext cx="140017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226018</xdr:colOff>
      <xdr:row>49</xdr:row>
      <xdr:rowOff>209873</xdr:rowOff>
    </xdr:from>
    <xdr:to>
      <xdr:col>1</xdr:col>
      <xdr:colOff>1902536</xdr:colOff>
      <xdr:row>49</xdr:row>
      <xdr:rowOff>1969577</xdr:rowOff>
    </xdr:to>
    <xdr:pic>
      <xdr:nvPicPr>
        <xdr:cNvPr id="130" name="Рисунок 224">
          <a:extLst>
            <a:ext uri="{FF2B5EF4-FFF2-40B4-BE49-F238E27FC236}">
              <a16:creationId xmlns:a16="http://schemas.microsoft.com/office/drawing/2014/main" xmlns="" id="{00000000-0008-0000-00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6611" y="62622839"/>
          <a:ext cx="1676518" cy="1759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804863</xdr:colOff>
      <xdr:row>48</xdr:row>
      <xdr:rowOff>666750</xdr:rowOff>
    </xdr:from>
    <xdr:ext cx="193968" cy="283457"/>
    <xdr:sp macro="" textlink="">
      <xdr:nvSpPr>
        <xdr:cNvPr id="134" name="TextBox 133"/>
        <xdr:cNvSpPr txBox="1"/>
      </xdr:nvSpPr>
      <xdr:spPr>
        <a:xfrm>
          <a:off x="6245414" y="59479589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48</xdr:row>
      <xdr:rowOff>666750</xdr:rowOff>
    </xdr:from>
    <xdr:ext cx="193968" cy="283457"/>
    <xdr:sp macro="" textlink="">
      <xdr:nvSpPr>
        <xdr:cNvPr id="135" name="TextBox 134"/>
        <xdr:cNvSpPr txBox="1"/>
      </xdr:nvSpPr>
      <xdr:spPr>
        <a:xfrm>
          <a:off x="6245414" y="59479589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49</xdr:row>
      <xdr:rowOff>666750</xdr:rowOff>
    </xdr:from>
    <xdr:ext cx="193968" cy="283457"/>
    <xdr:sp macro="" textlink="">
      <xdr:nvSpPr>
        <xdr:cNvPr id="148" name="TextBox 147"/>
        <xdr:cNvSpPr txBox="1"/>
      </xdr:nvSpPr>
      <xdr:spPr>
        <a:xfrm>
          <a:off x="6245414" y="59479589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49</xdr:row>
      <xdr:rowOff>666750</xdr:rowOff>
    </xdr:from>
    <xdr:ext cx="193968" cy="283457"/>
    <xdr:sp macro="" textlink="">
      <xdr:nvSpPr>
        <xdr:cNvPr id="149" name="TextBox 148"/>
        <xdr:cNvSpPr txBox="1"/>
      </xdr:nvSpPr>
      <xdr:spPr>
        <a:xfrm>
          <a:off x="6245414" y="59479589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twoCellAnchor>
    <xdr:from>
      <xdr:col>1</xdr:col>
      <xdr:colOff>113009</xdr:colOff>
      <xdr:row>50</xdr:row>
      <xdr:rowOff>96864</xdr:rowOff>
    </xdr:from>
    <xdr:to>
      <xdr:col>1</xdr:col>
      <xdr:colOff>1891009</xdr:colOff>
      <xdr:row>50</xdr:row>
      <xdr:rowOff>1874864</xdr:rowOff>
    </xdr:to>
    <xdr:pic>
      <xdr:nvPicPr>
        <xdr:cNvPr id="150" name="Рисунок 207">
          <a:extLst>
            <a:ext uri="{FF2B5EF4-FFF2-40B4-BE49-F238E27FC236}">
              <a16:creationId xmlns:a16="http://schemas.microsoft.com/office/drawing/2014/main" xmlns="" id="{00000000-0008-0000-0000-00006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3602" y="65431906"/>
          <a:ext cx="17780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804863</xdr:colOff>
      <xdr:row>50</xdr:row>
      <xdr:rowOff>666750</xdr:rowOff>
    </xdr:from>
    <xdr:ext cx="193968" cy="283457"/>
    <xdr:sp macro="" textlink="">
      <xdr:nvSpPr>
        <xdr:cNvPr id="151" name="TextBox 150"/>
        <xdr:cNvSpPr txBox="1"/>
      </xdr:nvSpPr>
      <xdr:spPr>
        <a:xfrm>
          <a:off x="6245414" y="63079716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49</xdr:row>
      <xdr:rowOff>666750</xdr:rowOff>
    </xdr:from>
    <xdr:ext cx="193968" cy="283457"/>
    <xdr:sp macro="" textlink="">
      <xdr:nvSpPr>
        <xdr:cNvPr id="152" name="TextBox 151"/>
        <xdr:cNvSpPr txBox="1"/>
      </xdr:nvSpPr>
      <xdr:spPr>
        <a:xfrm>
          <a:off x="6245414" y="62191792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49</xdr:row>
      <xdr:rowOff>666750</xdr:rowOff>
    </xdr:from>
    <xdr:ext cx="193968" cy="283457"/>
    <xdr:sp macro="" textlink="">
      <xdr:nvSpPr>
        <xdr:cNvPr id="153" name="TextBox 152"/>
        <xdr:cNvSpPr txBox="1"/>
      </xdr:nvSpPr>
      <xdr:spPr>
        <a:xfrm>
          <a:off x="6245414" y="62191792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50</xdr:row>
      <xdr:rowOff>666750</xdr:rowOff>
    </xdr:from>
    <xdr:ext cx="193968" cy="283457"/>
    <xdr:sp macro="" textlink="">
      <xdr:nvSpPr>
        <xdr:cNvPr id="154" name="TextBox 153"/>
        <xdr:cNvSpPr txBox="1"/>
      </xdr:nvSpPr>
      <xdr:spPr>
        <a:xfrm>
          <a:off x="6245414" y="63079716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50</xdr:row>
      <xdr:rowOff>666750</xdr:rowOff>
    </xdr:from>
    <xdr:ext cx="193968" cy="283457"/>
    <xdr:sp macro="" textlink="">
      <xdr:nvSpPr>
        <xdr:cNvPr id="155" name="TextBox 154"/>
        <xdr:cNvSpPr txBox="1"/>
      </xdr:nvSpPr>
      <xdr:spPr>
        <a:xfrm>
          <a:off x="6245414" y="63079716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twoCellAnchor>
    <xdr:from>
      <xdr:col>1</xdr:col>
      <xdr:colOff>145298</xdr:colOff>
      <xdr:row>51</xdr:row>
      <xdr:rowOff>32289</xdr:rowOff>
    </xdr:from>
    <xdr:to>
      <xdr:col>1</xdr:col>
      <xdr:colOff>1923298</xdr:colOff>
      <xdr:row>51</xdr:row>
      <xdr:rowOff>1810289</xdr:rowOff>
    </xdr:to>
    <xdr:pic>
      <xdr:nvPicPr>
        <xdr:cNvPr id="156" name="Рисунок 247">
          <a:extLst>
            <a:ext uri="{FF2B5EF4-FFF2-40B4-BE49-F238E27FC236}">
              <a16:creationId xmlns:a16="http://schemas.microsoft.com/office/drawing/2014/main" xmlns="" id="{00000000-0008-0000-0000-00007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5891" y="67433772"/>
          <a:ext cx="17780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804863</xdr:colOff>
      <xdr:row>51</xdr:row>
      <xdr:rowOff>666750</xdr:rowOff>
    </xdr:from>
    <xdr:ext cx="193968" cy="283457"/>
    <xdr:sp macro="" textlink="">
      <xdr:nvSpPr>
        <xdr:cNvPr id="157" name="TextBox 156"/>
        <xdr:cNvSpPr txBox="1"/>
      </xdr:nvSpPr>
      <xdr:spPr>
        <a:xfrm>
          <a:off x="6245414" y="66001792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51</xdr:row>
      <xdr:rowOff>666750</xdr:rowOff>
    </xdr:from>
    <xdr:ext cx="193968" cy="283457"/>
    <xdr:sp macro="" textlink="">
      <xdr:nvSpPr>
        <xdr:cNvPr id="158" name="TextBox 157"/>
        <xdr:cNvSpPr txBox="1"/>
      </xdr:nvSpPr>
      <xdr:spPr>
        <a:xfrm>
          <a:off x="6245414" y="66001792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51</xdr:row>
      <xdr:rowOff>666750</xdr:rowOff>
    </xdr:from>
    <xdr:ext cx="193968" cy="283457"/>
    <xdr:sp macro="" textlink="">
      <xdr:nvSpPr>
        <xdr:cNvPr id="159" name="TextBox 158"/>
        <xdr:cNvSpPr txBox="1"/>
      </xdr:nvSpPr>
      <xdr:spPr>
        <a:xfrm>
          <a:off x="6245414" y="66001792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twoCellAnchor>
    <xdr:from>
      <xdr:col>1</xdr:col>
      <xdr:colOff>80721</xdr:colOff>
      <xdr:row>52</xdr:row>
      <xdr:rowOff>113008</xdr:rowOff>
    </xdr:from>
    <xdr:to>
      <xdr:col>1</xdr:col>
      <xdr:colOff>1858721</xdr:colOff>
      <xdr:row>52</xdr:row>
      <xdr:rowOff>1891008</xdr:rowOff>
    </xdr:to>
    <xdr:pic>
      <xdr:nvPicPr>
        <xdr:cNvPr id="160" name="Рисунок 248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1314" y="69710084"/>
          <a:ext cx="17780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804863</xdr:colOff>
      <xdr:row>52</xdr:row>
      <xdr:rowOff>666750</xdr:rowOff>
    </xdr:from>
    <xdr:ext cx="193968" cy="283457"/>
    <xdr:sp macro="" textlink="">
      <xdr:nvSpPr>
        <xdr:cNvPr id="161" name="TextBox 160"/>
        <xdr:cNvSpPr txBox="1"/>
      </xdr:nvSpPr>
      <xdr:spPr>
        <a:xfrm>
          <a:off x="6245414" y="68068233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52</xdr:row>
      <xdr:rowOff>666750</xdr:rowOff>
    </xdr:from>
    <xdr:ext cx="193968" cy="283457"/>
    <xdr:sp macro="" textlink="">
      <xdr:nvSpPr>
        <xdr:cNvPr id="162" name="TextBox 161"/>
        <xdr:cNvSpPr txBox="1"/>
      </xdr:nvSpPr>
      <xdr:spPr>
        <a:xfrm>
          <a:off x="6245414" y="68068233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52</xdr:row>
      <xdr:rowOff>666750</xdr:rowOff>
    </xdr:from>
    <xdr:ext cx="193968" cy="283457"/>
    <xdr:sp macro="" textlink="">
      <xdr:nvSpPr>
        <xdr:cNvPr id="163" name="TextBox 162"/>
        <xdr:cNvSpPr txBox="1"/>
      </xdr:nvSpPr>
      <xdr:spPr>
        <a:xfrm>
          <a:off x="6245414" y="68068233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1</xdr:col>
      <xdr:colOff>96865</xdr:colOff>
      <xdr:row>53</xdr:row>
      <xdr:rowOff>16144</xdr:rowOff>
    </xdr:from>
    <xdr:to>
      <xdr:col>1</xdr:col>
      <xdr:colOff>1952307</xdr:colOff>
      <xdr:row>53</xdr:row>
      <xdr:rowOff>1614406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387458" y="71598941"/>
          <a:ext cx="1855442" cy="1598262"/>
        </a:xfrm>
        <a:prstGeom prst="rect">
          <a:avLst/>
        </a:prstGeom>
        <a:noFill/>
      </xdr:spPr>
    </xdr:pic>
    <xdr:clientData/>
  </xdr:twoCellAnchor>
  <xdr:oneCellAnchor>
    <xdr:from>
      <xdr:col>4</xdr:col>
      <xdr:colOff>804863</xdr:colOff>
      <xdr:row>53</xdr:row>
      <xdr:rowOff>666750</xdr:rowOff>
    </xdr:from>
    <xdr:ext cx="193968" cy="283457"/>
    <xdr:sp macro="" textlink="">
      <xdr:nvSpPr>
        <xdr:cNvPr id="164" name="TextBox 163"/>
        <xdr:cNvSpPr txBox="1"/>
      </xdr:nvSpPr>
      <xdr:spPr>
        <a:xfrm>
          <a:off x="6245414" y="70263826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53</xdr:row>
      <xdr:rowOff>666750</xdr:rowOff>
    </xdr:from>
    <xdr:ext cx="193968" cy="283457"/>
    <xdr:sp macro="" textlink="">
      <xdr:nvSpPr>
        <xdr:cNvPr id="165" name="TextBox 164"/>
        <xdr:cNvSpPr txBox="1"/>
      </xdr:nvSpPr>
      <xdr:spPr>
        <a:xfrm>
          <a:off x="6245414" y="70263826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4</xdr:col>
      <xdr:colOff>804863</xdr:colOff>
      <xdr:row>53</xdr:row>
      <xdr:rowOff>666750</xdr:rowOff>
    </xdr:from>
    <xdr:ext cx="193968" cy="283457"/>
    <xdr:sp macro="" textlink="">
      <xdr:nvSpPr>
        <xdr:cNvPr id="166" name="TextBox 165"/>
        <xdr:cNvSpPr txBox="1"/>
      </xdr:nvSpPr>
      <xdr:spPr>
        <a:xfrm>
          <a:off x="6245414" y="70263826"/>
          <a:ext cx="193968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cybertoy.ru/products/konstruktor-na-radioupravlenii-cybertechnic-7787" TargetMode="External"/><Relationship Id="rId18" Type="http://schemas.openxmlformats.org/officeDocument/2006/relationships/hyperlink" Target="http://www.yadi.sk/d/fdckgweHmdNa4g" TargetMode="External"/><Relationship Id="rId26" Type="http://schemas.openxmlformats.org/officeDocument/2006/relationships/hyperlink" Target="https://yadi.sk/d/XL17COeSw9iGEg" TargetMode="External"/><Relationship Id="rId39" Type="http://schemas.openxmlformats.org/officeDocument/2006/relationships/hyperlink" Target="https://yadi.sk/d/-a5i7b3oLaIDOg" TargetMode="External"/><Relationship Id="rId21" Type="http://schemas.openxmlformats.org/officeDocument/2006/relationships/hyperlink" Target="https://yadi.sk/d/ahXjw4sJke8ukQ" TargetMode="External"/><Relationship Id="rId34" Type="http://schemas.openxmlformats.org/officeDocument/2006/relationships/hyperlink" Target="https://yadi.sk/d/JWV5L0roQ4iqdA" TargetMode="External"/><Relationship Id="rId42" Type="http://schemas.openxmlformats.org/officeDocument/2006/relationships/hyperlink" Target="http://www.cybertoy.ru/products/konstruktor-na-radioupravlenii-c51007w" TargetMode="External"/><Relationship Id="rId47" Type="http://schemas.openxmlformats.org/officeDocument/2006/relationships/hyperlink" Target="https://yadi.sk/d/R1E3IAxeXzQOsA?w=1" TargetMode="External"/><Relationship Id="rId50" Type="http://schemas.openxmlformats.org/officeDocument/2006/relationships/hyperlink" Target="http://cybertoy.ru/products/radioupravlyaemyj-konstruktor-mould-king-13002-robot-m2-24g" TargetMode="External"/><Relationship Id="rId55" Type="http://schemas.openxmlformats.org/officeDocument/2006/relationships/hyperlink" Target="http://cybertoy.ru/products/editoys-konstruktor-robototehnika-kosmicheskij-flot-7v1" TargetMode="External"/><Relationship Id="rId7" Type="http://schemas.openxmlformats.org/officeDocument/2006/relationships/hyperlink" Target="http://cybertoy.ru/products/konstruktor-na-radioupravlenii-cybertechnic-7782" TargetMode="External"/><Relationship Id="rId2" Type="http://schemas.openxmlformats.org/officeDocument/2006/relationships/hyperlink" Target="http://www.cybertoy.ru/products/konstruktor-na-radioupravlenii-cybertechnic-6505" TargetMode="External"/><Relationship Id="rId16" Type="http://schemas.openxmlformats.org/officeDocument/2006/relationships/hyperlink" Target="http://www.cybertoy.ru/products/konstruktor-na-radioupravlenii-cybertechnic-c51001" TargetMode="External"/><Relationship Id="rId20" Type="http://schemas.openxmlformats.org/officeDocument/2006/relationships/hyperlink" Target="https://yadi.sk/d/YktIfsLX7Aof-g" TargetMode="External"/><Relationship Id="rId29" Type="http://schemas.openxmlformats.org/officeDocument/2006/relationships/hyperlink" Target="https://yadi.sk/d/1tuGx51OY3SSxg" TargetMode="External"/><Relationship Id="rId41" Type="http://schemas.openxmlformats.org/officeDocument/2006/relationships/hyperlink" Target="https://yadi.sk/d/p-dvgp3Yan-Z1A" TargetMode="External"/><Relationship Id="rId54" Type="http://schemas.openxmlformats.org/officeDocument/2006/relationships/hyperlink" Target="https://yadi.sk/d/fLAdM2Z5JskM1A" TargetMode="External"/><Relationship Id="rId1" Type="http://schemas.openxmlformats.org/officeDocument/2006/relationships/hyperlink" Target="http://www.cybertoy.ru/products/konstruktor-na-radioupravlenii-cybertechnic-6508" TargetMode="External"/><Relationship Id="rId6" Type="http://schemas.openxmlformats.org/officeDocument/2006/relationships/hyperlink" Target="http://www.cybertoy.ru/products/konstruktor-na-radioupravlenii-cybertechnic-c51002" TargetMode="External"/><Relationship Id="rId11" Type="http://schemas.openxmlformats.org/officeDocument/2006/relationships/hyperlink" Target="http://cybertoy.ru/products/konstruktor-na-radioupravlenii-cybertechnic-7783" TargetMode="External"/><Relationship Id="rId24" Type="http://schemas.openxmlformats.org/officeDocument/2006/relationships/hyperlink" Target="https://yadi.sk/d/-36aiulUqMfjug" TargetMode="External"/><Relationship Id="rId32" Type="http://schemas.openxmlformats.org/officeDocument/2006/relationships/hyperlink" Target="https://yadi.sk/d/2IVagf2712OTMg" TargetMode="External"/><Relationship Id="rId37" Type="http://schemas.openxmlformats.org/officeDocument/2006/relationships/hyperlink" Target="https://yadi.sk/d/svrYRjNI12Jr5w" TargetMode="External"/><Relationship Id="rId40" Type="http://schemas.openxmlformats.org/officeDocument/2006/relationships/hyperlink" Target="https://yadi.sk/d/5AdFsKx35box7Q" TargetMode="External"/><Relationship Id="rId45" Type="http://schemas.openxmlformats.org/officeDocument/2006/relationships/hyperlink" Target="https://yadi.sk/d/sjd2Uy_xPf-tMg" TargetMode="External"/><Relationship Id="rId53" Type="http://schemas.openxmlformats.org/officeDocument/2006/relationships/hyperlink" Target="https://yadi.sk/d/NoiO-_wxtkl7-g" TargetMode="External"/><Relationship Id="rId58" Type="http://schemas.openxmlformats.org/officeDocument/2006/relationships/hyperlink" Target="http://cybertoy.ru/products/editoys-konstruktor-robototehnika-robotostroenie-14v1" TargetMode="External"/><Relationship Id="rId5" Type="http://schemas.openxmlformats.org/officeDocument/2006/relationships/hyperlink" Target="http://www.cybertoy.ru/products/konstruktor-na-radioupravlenii-cybertechnic-c51010w" TargetMode="External"/><Relationship Id="rId15" Type="http://schemas.openxmlformats.org/officeDocument/2006/relationships/hyperlink" Target="http://cybertoy.ru/products/konstruktor-na-radioupravlenii-cybertechnic-6509" TargetMode="External"/><Relationship Id="rId23" Type="http://schemas.openxmlformats.org/officeDocument/2006/relationships/hyperlink" Target="https://yadi.sk/d/jHUUYG-uqANi7g" TargetMode="External"/><Relationship Id="rId28" Type="http://schemas.openxmlformats.org/officeDocument/2006/relationships/hyperlink" Target="https://yadi.sk/d/p2MDS70s8vIIzw" TargetMode="External"/><Relationship Id="rId36" Type="http://schemas.openxmlformats.org/officeDocument/2006/relationships/hyperlink" Target="https://yadi.sk/d/yyihitJ34cS5EA" TargetMode="External"/><Relationship Id="rId49" Type="http://schemas.openxmlformats.org/officeDocument/2006/relationships/hyperlink" Target="https://yadi.sk/d/2w4h7sEqLfgyfA?w=1" TargetMode="External"/><Relationship Id="rId57" Type="http://schemas.openxmlformats.org/officeDocument/2006/relationships/hyperlink" Target="http://cybertoy.ru/products/editoys-konstruktor-robototehnika-zvezdnyj-voin" TargetMode="External"/><Relationship Id="rId61" Type="http://schemas.openxmlformats.org/officeDocument/2006/relationships/drawing" Target="../drawings/drawing1.xml"/><Relationship Id="rId10" Type="http://schemas.openxmlformats.org/officeDocument/2006/relationships/hyperlink" Target="http://cybertoy.ru/products/radioupravlyaemyj-konstruktor-mould-king-13004-robot-m4-24g" TargetMode="External"/><Relationship Id="rId19" Type="http://schemas.openxmlformats.org/officeDocument/2006/relationships/hyperlink" Target="https://yadi.sk/d/a2BFwS1YKwBi8A" TargetMode="External"/><Relationship Id="rId31" Type="http://schemas.openxmlformats.org/officeDocument/2006/relationships/hyperlink" Target="https://yadi.sk/d/JDMA5ccaFssWTA" TargetMode="External"/><Relationship Id="rId44" Type="http://schemas.openxmlformats.org/officeDocument/2006/relationships/hyperlink" Target="https://yadi.sk/d/sjd2Uy_xPf-tMg" TargetMode="External"/><Relationship Id="rId52" Type="http://schemas.openxmlformats.org/officeDocument/2006/relationships/hyperlink" Target="https://yadi.sk/d/tm7kW5u_eGvnIw" TargetMode="External"/><Relationship Id="rId60" Type="http://schemas.openxmlformats.org/officeDocument/2006/relationships/printerSettings" Target="../printerSettings/printerSettings1.bin"/><Relationship Id="rId4" Type="http://schemas.openxmlformats.org/officeDocument/2006/relationships/hyperlink" Target="http://www.cybertoy.ru/products/konstruktor-na-radioupravlenii-cybertechnic-c51003" TargetMode="External"/><Relationship Id="rId9" Type="http://schemas.openxmlformats.org/officeDocument/2006/relationships/hyperlink" Target="http://cybertoy.ru/products/konstruktor-na-radioupravlenii-cybertechnic-7781" TargetMode="External"/><Relationship Id="rId14" Type="http://schemas.openxmlformats.org/officeDocument/2006/relationships/hyperlink" Target="http://cybertoy.ru/products/konstruktor-na-radioupravlenii-cybertechnic-7788" TargetMode="External"/><Relationship Id="rId22" Type="http://schemas.openxmlformats.org/officeDocument/2006/relationships/hyperlink" Target="https://yadi.sk/d/O3FuuNLDI7JfBw" TargetMode="External"/><Relationship Id="rId27" Type="http://schemas.openxmlformats.org/officeDocument/2006/relationships/hyperlink" Target="https://yadi.sk/d/PuzHo-ik4ID9hQ" TargetMode="External"/><Relationship Id="rId30" Type="http://schemas.openxmlformats.org/officeDocument/2006/relationships/hyperlink" Target="https://yadi.sk/d/K6GkUzDevIHMpg" TargetMode="External"/><Relationship Id="rId35" Type="http://schemas.openxmlformats.org/officeDocument/2006/relationships/hyperlink" Target="https://yadi.sk/d/sjd2Uy_xPf-tMg" TargetMode="External"/><Relationship Id="rId43" Type="http://schemas.openxmlformats.org/officeDocument/2006/relationships/hyperlink" Target="https://yadi.sk/d/mELEk8zur7_UHg?w=1+" TargetMode="External"/><Relationship Id="rId48" Type="http://schemas.openxmlformats.org/officeDocument/2006/relationships/hyperlink" Target="https://yadi.sk/d/WEOTk-H19Tezdw?w=1" TargetMode="External"/><Relationship Id="rId56" Type="http://schemas.openxmlformats.org/officeDocument/2006/relationships/hyperlink" Target="http://cybertoy.ru/products/editoys-konstruktor-robototehnika-pokoriteli-planet" TargetMode="External"/><Relationship Id="rId8" Type="http://schemas.openxmlformats.org/officeDocument/2006/relationships/hyperlink" Target="http://www.cybertoy.ru/products/konstruktor-na-radioupravlenii-cybertechnic-7780" TargetMode="External"/><Relationship Id="rId51" Type="http://schemas.openxmlformats.org/officeDocument/2006/relationships/hyperlink" Target="https://yadi.sk/d/aH84GOOP9lr5CQ" TargetMode="External"/><Relationship Id="rId3" Type="http://schemas.openxmlformats.org/officeDocument/2006/relationships/hyperlink" Target="http://www.cybertoy.ru/products/konstruktor-na-radioupravlenii-cybertechnic-6505" TargetMode="External"/><Relationship Id="rId12" Type="http://schemas.openxmlformats.org/officeDocument/2006/relationships/hyperlink" Target="http://cybertoy.ru/products/konstruktor-na-radioupravlenii-cybertechnic-7784" TargetMode="External"/><Relationship Id="rId17" Type="http://schemas.openxmlformats.org/officeDocument/2006/relationships/hyperlink" Target="http://www.cybertoy.ru/" TargetMode="External"/><Relationship Id="rId25" Type="http://schemas.openxmlformats.org/officeDocument/2006/relationships/hyperlink" Target="https://yadi.sk/d/k0D_PjAYTFXUtw" TargetMode="External"/><Relationship Id="rId33" Type="http://schemas.openxmlformats.org/officeDocument/2006/relationships/hyperlink" Target="https://yadi.sk/d/w4ev2Fl5bKf5Xw" TargetMode="External"/><Relationship Id="rId38" Type="http://schemas.openxmlformats.org/officeDocument/2006/relationships/hyperlink" Target="http://www.cybertoy.ru/products/konstruktor-na-radioupravlenii-cybertechnic-c51006w" TargetMode="External"/><Relationship Id="rId46" Type="http://schemas.openxmlformats.org/officeDocument/2006/relationships/hyperlink" Target="http://www.cybertoy.ru/products/konstruktor-na-radioupravlenii-cybertechnic-c51017w" TargetMode="External"/><Relationship Id="rId59" Type="http://schemas.openxmlformats.org/officeDocument/2006/relationships/hyperlink" Target="https://yadi.sk/d/u5yExWLRBZjKd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J196"/>
  <sheetViews>
    <sheetView tabSelected="1" zoomScale="72" zoomScaleNormal="72" workbookViewId="0">
      <selection activeCell="B50" sqref="B50"/>
    </sheetView>
  </sheetViews>
  <sheetFormatPr defaultRowHeight="15"/>
  <cols>
    <col min="1" max="1" width="4.42578125" customWidth="1"/>
    <col min="2" max="2" width="48.85546875" customWidth="1"/>
    <col min="3" max="3" width="8.5703125" customWidth="1"/>
    <col min="4" max="4" width="30.7109375" style="72" customWidth="1"/>
    <col min="5" max="5" width="12.28515625" style="2" customWidth="1"/>
    <col min="6" max="6" width="10" style="2" customWidth="1"/>
    <col min="7" max="7" width="5.140625" style="22" customWidth="1"/>
    <col min="8" max="8" width="8.42578125" style="22" customWidth="1"/>
    <col min="9" max="9" width="9.7109375" customWidth="1"/>
    <col min="10" max="10" width="8.28515625" customWidth="1"/>
    <col min="11" max="11" width="9.140625" customWidth="1"/>
    <col min="12" max="12" width="7.140625" customWidth="1"/>
    <col min="13" max="13" width="12.5703125" style="22" customWidth="1"/>
    <col min="14" max="14" width="13.5703125" style="22" bestFit="1" customWidth="1"/>
    <col min="15" max="15" width="10.42578125" style="22" customWidth="1"/>
    <col min="16" max="16" width="10.140625" style="22" customWidth="1"/>
    <col min="17" max="17" width="10.85546875" style="22" customWidth="1"/>
    <col min="18" max="18" width="8.7109375" style="13" customWidth="1"/>
    <col min="19" max="19" width="12.5703125" style="27" customWidth="1"/>
    <col min="21" max="21" width="10.5703125" customWidth="1"/>
    <col min="23" max="23" width="3.28515625" customWidth="1"/>
    <col min="28" max="28" width="28.140625" customWidth="1"/>
    <col min="29" max="29" width="30.28515625" customWidth="1"/>
  </cols>
  <sheetData>
    <row r="1" spans="1:29" ht="26.25">
      <c r="B1" s="270" t="s">
        <v>81</v>
      </c>
      <c r="C1" s="270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AA1" s="45"/>
      <c r="AB1" s="45"/>
      <c r="AC1" s="46"/>
    </row>
    <row r="2" spans="1:29" ht="26.25">
      <c r="B2" s="33" t="s">
        <v>67</v>
      </c>
      <c r="C2" s="34"/>
      <c r="D2" s="66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6"/>
      <c r="AA2" s="45"/>
      <c r="AB2" s="45"/>
      <c r="AC2" s="46"/>
    </row>
    <row r="3" spans="1:29">
      <c r="B3" s="272" t="s">
        <v>110</v>
      </c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AA3" s="45"/>
      <c r="AB3" s="45"/>
      <c r="AC3" s="47"/>
    </row>
    <row r="4" spans="1:29">
      <c r="B4" s="24" t="s">
        <v>66</v>
      </c>
      <c r="C4" s="25"/>
      <c r="D4" s="67"/>
      <c r="E4" s="25"/>
      <c r="F4" s="39"/>
      <c r="G4" s="37"/>
      <c r="H4" s="25"/>
      <c r="I4" s="25"/>
      <c r="J4" s="25"/>
      <c r="K4" s="25"/>
      <c r="L4" s="39" t="s">
        <v>109</v>
      </c>
      <c r="M4" s="25"/>
      <c r="N4" s="25"/>
      <c r="O4" s="39"/>
      <c r="P4" s="39"/>
      <c r="Q4" s="39"/>
      <c r="R4" s="25"/>
      <c r="S4" s="25"/>
      <c r="AA4" s="48"/>
      <c r="AB4" s="48"/>
      <c r="AC4" s="47"/>
    </row>
    <row r="5" spans="1:29">
      <c r="B5" s="38" t="s">
        <v>80</v>
      </c>
      <c r="C5" s="274" t="s">
        <v>79</v>
      </c>
      <c r="D5" s="274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274" t="s">
        <v>82</v>
      </c>
      <c r="R5" s="279"/>
      <c r="S5" s="279"/>
      <c r="AA5" s="45"/>
      <c r="AB5" s="45"/>
      <c r="AC5" s="46"/>
    </row>
    <row r="6" spans="1:29" ht="53.25" customHeight="1" thickBot="1">
      <c r="B6" s="60" t="s">
        <v>111</v>
      </c>
      <c r="D6" s="68"/>
      <c r="E6" s="5"/>
      <c r="F6" s="5"/>
      <c r="G6" s="4"/>
      <c r="H6" s="4"/>
      <c r="I6" s="73" t="s">
        <v>112</v>
      </c>
      <c r="J6" s="19"/>
      <c r="K6" s="74"/>
      <c r="M6" s="4"/>
      <c r="N6" s="4"/>
      <c r="O6" s="4"/>
      <c r="P6" s="4"/>
      <c r="Q6" s="4"/>
    </row>
    <row r="7" spans="1:29" ht="45.75" customHeight="1">
      <c r="B7" s="49" t="s">
        <v>105</v>
      </c>
      <c r="C7" s="50"/>
      <c r="D7" s="57">
        <f>SUM(S13:S46)</f>
        <v>0</v>
      </c>
      <c r="E7" s="54"/>
      <c r="F7" s="54"/>
      <c r="G7" s="55"/>
      <c r="H7" s="4"/>
      <c r="I7" s="41" t="s">
        <v>84</v>
      </c>
      <c r="J7" s="42" t="s">
        <v>85</v>
      </c>
      <c r="K7" s="40">
        <v>0.06</v>
      </c>
      <c r="M7" s="4"/>
      <c r="N7" s="4"/>
      <c r="O7" s="4"/>
      <c r="P7" s="4"/>
      <c r="Q7" s="4"/>
    </row>
    <row r="8" spans="1:29" ht="42.75" customHeight="1">
      <c r="B8" s="51" t="s">
        <v>106</v>
      </c>
      <c r="C8" s="45"/>
      <c r="D8" s="56">
        <f>IF(D7&gt;60000,15,IF(D7&gt;40000,10,IF(D7&gt;20000,6,IF(D7&lt;20000,0))))</f>
        <v>0</v>
      </c>
      <c r="E8" s="54"/>
      <c r="F8" s="54"/>
      <c r="G8" s="55"/>
      <c r="H8" s="4"/>
      <c r="I8" s="41" t="s">
        <v>86</v>
      </c>
      <c r="J8" s="42" t="s">
        <v>100</v>
      </c>
      <c r="K8" s="40">
        <v>0.1</v>
      </c>
      <c r="M8" s="4"/>
      <c r="N8" s="4"/>
      <c r="O8" s="4"/>
      <c r="P8" s="4"/>
      <c r="Q8" s="4"/>
    </row>
    <row r="9" spans="1:29" ht="45" customHeight="1">
      <c r="B9" s="51" t="s">
        <v>107</v>
      </c>
      <c r="C9" s="45"/>
      <c r="D9" s="75">
        <f>IF(D7&gt;60000,D7*0.15,IF(D7&gt;40000,D7*0.1,IF(D7&gt;20000,D7*0.06,IF(D7&lt;20000,D7*0))))</f>
        <v>0</v>
      </c>
      <c r="E9" s="54"/>
      <c r="F9" s="54"/>
      <c r="G9" s="58"/>
      <c r="H9" s="4"/>
      <c r="I9" s="41" t="s">
        <v>87</v>
      </c>
      <c r="J9" s="42" t="s">
        <v>101</v>
      </c>
      <c r="K9" s="40">
        <v>0.15</v>
      </c>
      <c r="M9" s="4"/>
      <c r="N9" s="4"/>
      <c r="O9" s="4"/>
      <c r="P9" s="4"/>
      <c r="Q9" s="4"/>
    </row>
    <row r="10" spans="1:29" ht="27" customHeight="1" thickBot="1">
      <c r="B10" s="52" t="s">
        <v>108</v>
      </c>
      <c r="C10" s="53"/>
      <c r="D10" s="76">
        <f>D7-D9</f>
        <v>0</v>
      </c>
      <c r="E10" s="59"/>
      <c r="F10" s="59"/>
      <c r="G10" s="58"/>
      <c r="H10" s="4"/>
      <c r="M10" s="4"/>
      <c r="N10" s="4"/>
      <c r="O10" s="4"/>
      <c r="P10" s="4"/>
      <c r="Q10" s="4"/>
    </row>
    <row r="11" spans="1:29" ht="22.5" customHeight="1">
      <c r="B11" s="54"/>
      <c r="C11" s="54"/>
      <c r="D11" s="65"/>
      <c r="E11" s="54"/>
      <c r="F11" s="54"/>
      <c r="G11" s="65"/>
      <c r="H11" s="4"/>
      <c r="M11" s="4"/>
      <c r="N11" s="4"/>
      <c r="O11" s="4"/>
      <c r="P11" s="4"/>
      <c r="Q11" s="4"/>
    </row>
    <row r="12" spans="1:29" s="1" customFormat="1" ht="45">
      <c r="A12" s="32"/>
      <c r="B12" s="61" t="s">
        <v>0</v>
      </c>
      <c r="C12" s="62" t="s">
        <v>1</v>
      </c>
      <c r="D12" s="69" t="s">
        <v>2</v>
      </c>
      <c r="E12" s="63" t="s">
        <v>14</v>
      </c>
      <c r="F12" s="63" t="s">
        <v>88</v>
      </c>
      <c r="G12" s="64" t="s">
        <v>3</v>
      </c>
      <c r="H12" s="9" t="s">
        <v>58</v>
      </c>
      <c r="I12" s="28" t="s">
        <v>44</v>
      </c>
      <c r="J12" s="28" t="s">
        <v>5</v>
      </c>
      <c r="K12" s="28" t="s">
        <v>51</v>
      </c>
      <c r="L12" s="28" t="s">
        <v>4</v>
      </c>
      <c r="M12" s="31" t="s">
        <v>68</v>
      </c>
      <c r="N12" s="28" t="s">
        <v>83</v>
      </c>
      <c r="O12" s="28" t="s">
        <v>102</v>
      </c>
      <c r="P12" s="28" t="s">
        <v>103</v>
      </c>
      <c r="Q12" s="28" t="s">
        <v>104</v>
      </c>
      <c r="R12" s="29" t="s">
        <v>13</v>
      </c>
      <c r="S12" s="30" t="s">
        <v>65</v>
      </c>
      <c r="T12" s="275" t="s">
        <v>168</v>
      </c>
      <c r="U12" s="276"/>
      <c r="V12" s="277"/>
      <c r="W12" s="278"/>
    </row>
    <row r="13" spans="1:29" ht="141.75" customHeight="1">
      <c r="A13" s="13">
        <v>1</v>
      </c>
      <c r="B13" s="15" t="s">
        <v>25</v>
      </c>
      <c r="C13" s="77">
        <v>7780</v>
      </c>
      <c r="D13" s="231" t="s">
        <v>16</v>
      </c>
      <c r="E13" s="164" t="s">
        <v>22</v>
      </c>
      <c r="F13" s="232" t="s">
        <v>136</v>
      </c>
      <c r="G13" s="77">
        <v>6</v>
      </c>
      <c r="H13" s="78" t="s">
        <v>59</v>
      </c>
      <c r="I13" s="80" t="s">
        <v>45</v>
      </c>
      <c r="J13" s="78" t="s">
        <v>38</v>
      </c>
      <c r="K13" s="77" t="s">
        <v>52</v>
      </c>
      <c r="L13" s="78">
        <v>3.5999999999999997E-2</v>
      </c>
      <c r="M13" s="81">
        <v>1899</v>
      </c>
      <c r="N13" s="82">
        <v>1117</v>
      </c>
      <c r="O13" s="83">
        <f>N13*0.94</f>
        <v>1049.98</v>
      </c>
      <c r="P13" s="83">
        <f>N13*0.9</f>
        <v>1005.3000000000001</v>
      </c>
      <c r="Q13" s="82">
        <f>N13*0.85</f>
        <v>949.44999999999993</v>
      </c>
      <c r="R13" s="233"/>
      <c r="S13" s="93">
        <f>R13*N13</f>
        <v>0</v>
      </c>
      <c r="T13" s="282" t="s">
        <v>114</v>
      </c>
      <c r="U13" s="283"/>
      <c r="V13" s="283"/>
      <c r="W13" s="284"/>
    </row>
    <row r="14" spans="1:29" ht="120" customHeight="1">
      <c r="A14" s="13">
        <v>2</v>
      </c>
      <c r="B14" s="15" t="s">
        <v>71</v>
      </c>
      <c r="C14" s="77">
        <v>7781</v>
      </c>
      <c r="D14" s="78" t="s">
        <v>17</v>
      </c>
      <c r="E14" s="78" t="s">
        <v>22</v>
      </c>
      <c r="F14" s="232" t="s">
        <v>90</v>
      </c>
      <c r="G14" s="77">
        <v>6</v>
      </c>
      <c r="H14" s="78" t="s">
        <v>59</v>
      </c>
      <c r="I14" s="80" t="s">
        <v>45</v>
      </c>
      <c r="J14" s="78" t="s">
        <v>38</v>
      </c>
      <c r="K14" s="77" t="s">
        <v>52</v>
      </c>
      <c r="L14" s="78">
        <v>3.5999999999999997E-2</v>
      </c>
      <c r="M14" s="81">
        <v>1899</v>
      </c>
      <c r="N14" s="82">
        <v>1117</v>
      </c>
      <c r="O14" s="82">
        <f t="shared" ref="O14:O48" si="0">N14*0.94</f>
        <v>1049.98</v>
      </c>
      <c r="P14" s="83">
        <f>N14*0.9</f>
        <v>1005.3000000000001</v>
      </c>
      <c r="Q14" s="82">
        <f t="shared" ref="Q14:Q48" si="1">N14*0.85</f>
        <v>949.44999999999993</v>
      </c>
      <c r="R14" s="84"/>
      <c r="S14" s="93">
        <f t="shared" ref="S14:S40" si="2">R14*N14</f>
        <v>0</v>
      </c>
      <c r="T14" s="258" t="s">
        <v>115</v>
      </c>
      <c r="U14" s="280"/>
      <c r="V14" s="280"/>
      <c r="W14" s="281"/>
    </row>
    <row r="15" spans="1:29" ht="103.5" customHeight="1">
      <c r="A15" s="13">
        <v>3</v>
      </c>
      <c r="B15" s="16" t="s">
        <v>72</v>
      </c>
      <c r="C15" s="91">
        <v>7782</v>
      </c>
      <c r="D15" s="92" t="s">
        <v>18</v>
      </c>
      <c r="E15" s="92" t="s">
        <v>22</v>
      </c>
      <c r="F15" s="234" t="s">
        <v>90</v>
      </c>
      <c r="G15" s="91">
        <v>6</v>
      </c>
      <c r="H15" s="92" t="s">
        <v>59</v>
      </c>
      <c r="I15" s="94" t="s">
        <v>45</v>
      </c>
      <c r="J15" s="92" t="s">
        <v>38</v>
      </c>
      <c r="K15" s="91" t="s">
        <v>52</v>
      </c>
      <c r="L15" s="92">
        <v>3.5999999999999997E-2</v>
      </c>
      <c r="M15" s="95">
        <v>1899</v>
      </c>
      <c r="N15" s="85">
        <v>1117</v>
      </c>
      <c r="O15" s="85">
        <f t="shared" si="0"/>
        <v>1049.98</v>
      </c>
      <c r="P15" s="97">
        <f t="shared" ref="P15:P48" si="3">N15*0.9</f>
        <v>1005.3000000000001</v>
      </c>
      <c r="Q15" s="85">
        <f t="shared" si="1"/>
        <v>949.44999999999993</v>
      </c>
      <c r="R15" s="96"/>
      <c r="S15" s="98">
        <f t="shared" si="2"/>
        <v>0</v>
      </c>
      <c r="T15" s="258" t="s">
        <v>116</v>
      </c>
      <c r="U15" s="280"/>
      <c r="V15" s="280"/>
      <c r="W15" s="281"/>
    </row>
    <row r="16" spans="1:29" ht="73.5" customHeight="1">
      <c r="A16" s="88"/>
      <c r="B16" s="139" t="s">
        <v>152</v>
      </c>
      <c r="C16" s="105"/>
      <c r="D16" s="124"/>
      <c r="E16" s="124"/>
      <c r="F16" s="125"/>
      <c r="G16" s="105"/>
      <c r="H16" s="124"/>
      <c r="I16" s="126"/>
      <c r="J16" s="127"/>
      <c r="K16" s="105"/>
      <c r="L16" s="127"/>
      <c r="M16" s="128"/>
      <c r="N16" s="108"/>
      <c r="O16" s="108"/>
      <c r="P16" s="109"/>
      <c r="Q16" s="108"/>
      <c r="R16" s="129"/>
      <c r="S16" s="130"/>
      <c r="T16" s="131"/>
      <c r="U16" s="90"/>
      <c r="V16" s="90"/>
      <c r="W16" s="132"/>
    </row>
    <row r="17" spans="1:24" ht="103.5" customHeight="1">
      <c r="A17" s="23">
        <v>4</v>
      </c>
      <c r="B17" s="21" t="s">
        <v>73</v>
      </c>
      <c r="C17" s="187">
        <v>7783</v>
      </c>
      <c r="D17" s="188" t="s">
        <v>32</v>
      </c>
      <c r="E17" s="188" t="s">
        <v>22</v>
      </c>
      <c r="F17" s="189" t="s">
        <v>89</v>
      </c>
      <c r="G17" s="187">
        <v>6</v>
      </c>
      <c r="H17" s="188" t="s">
        <v>59</v>
      </c>
      <c r="I17" s="190" t="s">
        <v>45</v>
      </c>
      <c r="J17" s="188" t="s">
        <v>38</v>
      </c>
      <c r="K17" s="187" t="s">
        <v>52</v>
      </c>
      <c r="L17" s="188">
        <v>3.5999999999999997E-2</v>
      </c>
      <c r="M17" s="191">
        <v>1999</v>
      </c>
      <c r="N17" s="100">
        <v>1117</v>
      </c>
      <c r="O17" s="100">
        <f t="shared" si="0"/>
        <v>1049.98</v>
      </c>
      <c r="P17" s="101">
        <f t="shared" si="3"/>
        <v>1005.3000000000001</v>
      </c>
      <c r="Q17" s="100">
        <f t="shared" si="1"/>
        <v>949.44999999999993</v>
      </c>
      <c r="R17" s="192"/>
      <c r="S17" s="102">
        <f>R17*X18</f>
        <v>0</v>
      </c>
      <c r="T17" s="241" t="s">
        <v>117</v>
      </c>
      <c r="U17" s="242"/>
      <c r="V17" s="242"/>
      <c r="W17" s="243"/>
    </row>
    <row r="18" spans="1:24" ht="96.75" customHeight="1">
      <c r="A18" s="23">
        <v>5</v>
      </c>
      <c r="B18" s="15" t="s">
        <v>74</v>
      </c>
      <c r="C18" s="87">
        <v>7784</v>
      </c>
      <c r="D18" s="142" t="s">
        <v>33</v>
      </c>
      <c r="E18" s="142" t="s">
        <v>22</v>
      </c>
      <c r="F18" s="11" t="s">
        <v>89</v>
      </c>
      <c r="G18" s="87">
        <v>6</v>
      </c>
      <c r="H18" s="142" t="s">
        <v>59</v>
      </c>
      <c r="I18" s="141" t="s">
        <v>45</v>
      </c>
      <c r="J18" s="142" t="s">
        <v>38</v>
      </c>
      <c r="K18" s="87" t="s">
        <v>52</v>
      </c>
      <c r="L18" s="142">
        <v>3.5999999999999997E-2</v>
      </c>
      <c r="M18" s="143">
        <v>1999</v>
      </c>
      <c r="N18" s="10">
        <v>1117</v>
      </c>
      <c r="O18" s="10">
        <f t="shared" si="0"/>
        <v>1049.98</v>
      </c>
      <c r="P18" s="44">
        <f t="shared" si="3"/>
        <v>1005.3000000000001</v>
      </c>
      <c r="Q18" s="10">
        <f t="shared" si="1"/>
        <v>949.44999999999993</v>
      </c>
      <c r="R18" s="26"/>
      <c r="S18" s="145">
        <f>R18*N18</f>
        <v>0</v>
      </c>
      <c r="T18" s="241" t="s">
        <v>118</v>
      </c>
      <c r="U18" s="242"/>
      <c r="V18" s="242"/>
      <c r="W18" s="243"/>
    </row>
    <row r="19" spans="1:24" ht="99" customHeight="1">
      <c r="A19" s="20">
        <v>6</v>
      </c>
      <c r="B19" s="15" t="s">
        <v>75</v>
      </c>
      <c r="C19" s="87">
        <v>7787</v>
      </c>
      <c r="D19" s="142" t="s">
        <v>39</v>
      </c>
      <c r="E19" s="142" t="s">
        <v>22</v>
      </c>
      <c r="F19" s="11" t="s">
        <v>89</v>
      </c>
      <c r="G19" s="87">
        <v>6</v>
      </c>
      <c r="H19" s="142" t="s">
        <v>59</v>
      </c>
      <c r="I19" s="141" t="s">
        <v>45</v>
      </c>
      <c r="J19" s="142" t="s">
        <v>40</v>
      </c>
      <c r="K19" s="87" t="s">
        <v>52</v>
      </c>
      <c r="L19" s="142">
        <v>3.5999999999999997E-2</v>
      </c>
      <c r="M19" s="143">
        <v>1999</v>
      </c>
      <c r="N19" s="10">
        <v>1141</v>
      </c>
      <c r="O19" s="10">
        <f t="shared" si="0"/>
        <v>1072.54</v>
      </c>
      <c r="P19" s="44">
        <f t="shared" si="3"/>
        <v>1026.9000000000001</v>
      </c>
      <c r="Q19" s="10">
        <f t="shared" si="1"/>
        <v>969.85</v>
      </c>
      <c r="R19" s="26"/>
      <c r="S19" s="145">
        <f>R19*N19</f>
        <v>0</v>
      </c>
      <c r="T19" s="241" t="s">
        <v>119</v>
      </c>
      <c r="U19" s="242"/>
      <c r="V19" s="242"/>
      <c r="W19" s="243"/>
    </row>
    <row r="20" spans="1:24" ht="105" customHeight="1">
      <c r="A20" s="20">
        <v>7</v>
      </c>
      <c r="B20" s="15" t="s">
        <v>76</v>
      </c>
      <c r="C20" s="87">
        <v>7788</v>
      </c>
      <c r="D20" s="142" t="s">
        <v>35</v>
      </c>
      <c r="E20" s="142" t="s">
        <v>22</v>
      </c>
      <c r="F20" s="11" t="s">
        <v>89</v>
      </c>
      <c r="G20" s="87">
        <v>6</v>
      </c>
      <c r="H20" s="142" t="s">
        <v>59</v>
      </c>
      <c r="I20" s="141" t="s">
        <v>45</v>
      </c>
      <c r="J20" s="142" t="s">
        <v>38</v>
      </c>
      <c r="K20" s="87" t="s">
        <v>52</v>
      </c>
      <c r="L20" s="142">
        <v>3.5999999999999997E-2</v>
      </c>
      <c r="M20" s="143">
        <v>1999</v>
      </c>
      <c r="N20" s="10">
        <v>1117</v>
      </c>
      <c r="O20" s="10">
        <f t="shared" si="0"/>
        <v>1049.98</v>
      </c>
      <c r="P20" s="44">
        <f t="shared" si="3"/>
        <v>1005.3000000000001</v>
      </c>
      <c r="Q20" s="10">
        <f t="shared" si="1"/>
        <v>949.44999999999993</v>
      </c>
      <c r="R20" s="26"/>
      <c r="S20" s="145">
        <f>R20*N20</f>
        <v>0</v>
      </c>
      <c r="T20" s="241" t="s">
        <v>120</v>
      </c>
      <c r="U20" s="242"/>
      <c r="V20" s="242"/>
      <c r="W20" s="243"/>
    </row>
    <row r="21" spans="1:24" ht="99.75" customHeight="1">
      <c r="A21" s="20">
        <v>8</v>
      </c>
      <c r="B21" s="15" t="s">
        <v>77</v>
      </c>
      <c r="C21" s="87">
        <v>7786</v>
      </c>
      <c r="D21" s="142" t="s">
        <v>34</v>
      </c>
      <c r="E21" s="142" t="s">
        <v>22</v>
      </c>
      <c r="F21" s="11" t="s">
        <v>89</v>
      </c>
      <c r="G21" s="87">
        <v>6</v>
      </c>
      <c r="H21" s="142" t="s">
        <v>59</v>
      </c>
      <c r="I21" s="141" t="s">
        <v>45</v>
      </c>
      <c r="J21" s="142" t="s">
        <v>38</v>
      </c>
      <c r="K21" s="87" t="s">
        <v>52</v>
      </c>
      <c r="L21" s="142">
        <v>3.5999999999999997E-2</v>
      </c>
      <c r="M21" s="143">
        <v>1999</v>
      </c>
      <c r="N21" s="10">
        <v>1082</v>
      </c>
      <c r="O21" s="10">
        <f t="shared" si="0"/>
        <v>1017.0799999999999</v>
      </c>
      <c r="P21" s="44">
        <f t="shared" si="3"/>
        <v>973.80000000000007</v>
      </c>
      <c r="Q21" s="10">
        <f t="shared" si="1"/>
        <v>919.69999999999993</v>
      </c>
      <c r="R21" s="26"/>
      <c r="S21" s="145">
        <f>R21*N21</f>
        <v>0</v>
      </c>
      <c r="T21" s="241" t="s">
        <v>121</v>
      </c>
      <c r="U21" s="242"/>
      <c r="V21" s="242"/>
      <c r="W21" s="243"/>
    </row>
    <row r="22" spans="1:24" ht="124.5" customHeight="1">
      <c r="A22" s="13">
        <v>9</v>
      </c>
      <c r="B22" s="21" t="s">
        <v>24</v>
      </c>
      <c r="C22" s="177">
        <v>6505</v>
      </c>
      <c r="D22" s="178" t="s">
        <v>19</v>
      </c>
      <c r="E22" s="178" t="s">
        <v>22</v>
      </c>
      <c r="F22" s="11" t="s">
        <v>89</v>
      </c>
      <c r="G22" s="87">
        <v>6</v>
      </c>
      <c r="H22" s="87" t="s">
        <v>60</v>
      </c>
      <c r="I22" s="141" t="s">
        <v>46</v>
      </c>
      <c r="J22" s="142" t="s">
        <v>38</v>
      </c>
      <c r="K22" s="87" t="s">
        <v>53</v>
      </c>
      <c r="L22" s="142">
        <v>5.0999999999999997E-2</v>
      </c>
      <c r="M22" s="179">
        <v>2399</v>
      </c>
      <c r="N22" s="144">
        <v>1352</v>
      </c>
      <c r="O22" s="10">
        <f t="shared" si="0"/>
        <v>1270.8799999999999</v>
      </c>
      <c r="P22" s="44">
        <f t="shared" si="3"/>
        <v>1216.8</v>
      </c>
      <c r="Q22" s="10">
        <f t="shared" si="1"/>
        <v>1149.2</v>
      </c>
      <c r="R22" s="26"/>
      <c r="S22" s="145">
        <f t="shared" si="2"/>
        <v>0</v>
      </c>
      <c r="T22" s="241" t="s">
        <v>122</v>
      </c>
      <c r="U22" s="242"/>
      <c r="V22" s="242"/>
      <c r="W22" s="243"/>
    </row>
    <row r="23" spans="1:24" ht="134.25" customHeight="1">
      <c r="A23" s="13">
        <v>10</v>
      </c>
      <c r="B23" s="15" t="s">
        <v>78</v>
      </c>
      <c r="C23" s="177">
        <v>6509</v>
      </c>
      <c r="D23" s="178" t="s">
        <v>36</v>
      </c>
      <c r="E23" s="178" t="s">
        <v>22</v>
      </c>
      <c r="F23" s="11" t="s">
        <v>89</v>
      </c>
      <c r="G23" s="87">
        <v>6</v>
      </c>
      <c r="H23" s="87" t="s">
        <v>61</v>
      </c>
      <c r="I23" s="141" t="s">
        <v>47</v>
      </c>
      <c r="J23" s="142" t="s">
        <v>38</v>
      </c>
      <c r="K23" s="87" t="s">
        <v>53</v>
      </c>
      <c r="L23" s="142">
        <v>5.0999999999999997E-2</v>
      </c>
      <c r="M23" s="179">
        <v>2399</v>
      </c>
      <c r="N23" s="144">
        <v>1352</v>
      </c>
      <c r="O23" s="10">
        <f t="shared" si="0"/>
        <v>1270.8799999999999</v>
      </c>
      <c r="P23" s="44">
        <f t="shared" si="3"/>
        <v>1216.8</v>
      </c>
      <c r="Q23" s="10">
        <f t="shared" si="1"/>
        <v>1149.2</v>
      </c>
      <c r="R23" s="26"/>
      <c r="S23" s="145">
        <f t="shared" si="2"/>
        <v>0</v>
      </c>
      <c r="T23" s="241" t="s">
        <v>123</v>
      </c>
      <c r="U23" s="242"/>
      <c r="V23" s="242"/>
      <c r="W23" s="243"/>
    </row>
    <row r="24" spans="1:24" ht="129" customHeight="1">
      <c r="A24" s="13">
        <v>11</v>
      </c>
      <c r="B24" s="14" t="s">
        <v>23</v>
      </c>
      <c r="C24" s="177">
        <v>6508</v>
      </c>
      <c r="D24" s="178" t="s">
        <v>20</v>
      </c>
      <c r="E24" s="178" t="s">
        <v>22</v>
      </c>
      <c r="F24" s="11" t="s">
        <v>89</v>
      </c>
      <c r="G24" s="87">
        <v>6</v>
      </c>
      <c r="H24" s="87" t="s">
        <v>60</v>
      </c>
      <c r="I24" s="141" t="s">
        <v>46</v>
      </c>
      <c r="J24" s="142" t="s">
        <v>38</v>
      </c>
      <c r="K24" s="87" t="s">
        <v>53</v>
      </c>
      <c r="L24" s="142">
        <v>5.0999999999999997E-2</v>
      </c>
      <c r="M24" s="179">
        <v>2399</v>
      </c>
      <c r="N24" s="144">
        <v>1352</v>
      </c>
      <c r="O24" s="10">
        <f t="shared" si="0"/>
        <v>1270.8799999999999</v>
      </c>
      <c r="P24" s="44">
        <f t="shared" si="3"/>
        <v>1216.8</v>
      </c>
      <c r="Q24" s="10">
        <f t="shared" si="1"/>
        <v>1149.2</v>
      </c>
      <c r="R24" s="26"/>
      <c r="S24" s="145">
        <f t="shared" si="2"/>
        <v>0</v>
      </c>
      <c r="T24" s="241" t="s">
        <v>124</v>
      </c>
      <c r="U24" s="242"/>
      <c r="V24" s="242"/>
      <c r="W24" s="243"/>
    </row>
    <row r="25" spans="1:24" ht="134.25" customHeight="1">
      <c r="A25" s="13">
        <v>12</v>
      </c>
      <c r="B25" s="15" t="s">
        <v>31</v>
      </c>
      <c r="C25" s="87" t="s">
        <v>9</v>
      </c>
      <c r="D25" s="11" t="s">
        <v>21</v>
      </c>
      <c r="E25" s="11" t="s">
        <v>22</v>
      </c>
      <c r="F25" s="11" t="s">
        <v>89</v>
      </c>
      <c r="G25" s="87">
        <v>6</v>
      </c>
      <c r="H25" s="142" t="s">
        <v>62</v>
      </c>
      <c r="I25" s="141" t="s">
        <v>48</v>
      </c>
      <c r="J25" s="142" t="s">
        <v>38</v>
      </c>
      <c r="K25" s="87" t="s">
        <v>54</v>
      </c>
      <c r="L25" s="142">
        <v>7.8E-2</v>
      </c>
      <c r="M25" s="143">
        <v>2790</v>
      </c>
      <c r="N25" s="10">
        <v>1635</v>
      </c>
      <c r="O25" s="10">
        <f t="shared" si="0"/>
        <v>1536.8999999999999</v>
      </c>
      <c r="P25" s="44">
        <f t="shared" si="3"/>
        <v>1471.5</v>
      </c>
      <c r="Q25" s="10">
        <f t="shared" si="1"/>
        <v>1389.75</v>
      </c>
      <c r="R25" s="26"/>
      <c r="S25" s="145">
        <f t="shared" si="2"/>
        <v>0</v>
      </c>
      <c r="T25" s="241" t="s">
        <v>125</v>
      </c>
      <c r="U25" s="242"/>
      <c r="V25" s="242"/>
      <c r="W25" s="243"/>
    </row>
    <row r="26" spans="1:24" ht="132" customHeight="1">
      <c r="A26" s="13">
        <v>13</v>
      </c>
      <c r="B26" s="16" t="s">
        <v>26</v>
      </c>
      <c r="C26" s="149" t="s">
        <v>148</v>
      </c>
      <c r="D26" s="180" t="s">
        <v>37</v>
      </c>
      <c r="E26" s="180" t="s">
        <v>22</v>
      </c>
      <c r="F26" s="180" t="s">
        <v>89</v>
      </c>
      <c r="G26" s="17">
        <v>6</v>
      </c>
      <c r="H26" s="149" t="s">
        <v>62</v>
      </c>
      <c r="I26" s="181" t="s">
        <v>48</v>
      </c>
      <c r="J26" s="149" t="s">
        <v>41</v>
      </c>
      <c r="K26" s="17" t="s">
        <v>54</v>
      </c>
      <c r="L26" s="149">
        <v>7.8E-2</v>
      </c>
      <c r="M26" s="182">
        <v>2790</v>
      </c>
      <c r="N26" s="18">
        <v>1635</v>
      </c>
      <c r="O26" s="18">
        <f t="shared" si="0"/>
        <v>1536.8999999999999</v>
      </c>
      <c r="P26" s="120">
        <f t="shared" si="3"/>
        <v>1471.5</v>
      </c>
      <c r="Q26" s="18">
        <f t="shared" si="1"/>
        <v>1389.75</v>
      </c>
      <c r="R26" s="183"/>
      <c r="S26" s="184">
        <f t="shared" si="2"/>
        <v>0</v>
      </c>
      <c r="T26" s="241" t="s">
        <v>126</v>
      </c>
      <c r="U26" s="242"/>
      <c r="V26" s="242"/>
      <c r="W26" s="243"/>
    </row>
    <row r="27" spans="1:24" ht="91.5" customHeight="1">
      <c r="A27" s="88"/>
      <c r="B27" s="138" t="s">
        <v>150</v>
      </c>
      <c r="C27" s="103"/>
      <c r="D27" s="104"/>
      <c r="E27" s="104"/>
      <c r="F27" s="104"/>
      <c r="G27" s="105"/>
      <c r="H27" s="103"/>
      <c r="I27" s="106"/>
      <c r="J27" s="103"/>
      <c r="K27" s="105"/>
      <c r="L27" s="103"/>
      <c r="M27" s="107"/>
      <c r="N27" s="108"/>
      <c r="O27" s="108"/>
      <c r="P27" s="109"/>
      <c r="Q27" s="108"/>
      <c r="R27" s="110"/>
      <c r="S27" s="111"/>
      <c r="T27" s="112"/>
      <c r="U27" s="166"/>
      <c r="V27" s="166"/>
      <c r="W27" s="166"/>
      <c r="X27" s="113"/>
    </row>
    <row r="28" spans="1:24" ht="126.75" customHeight="1">
      <c r="A28" s="13">
        <v>18</v>
      </c>
      <c r="B28" s="99" t="s">
        <v>30</v>
      </c>
      <c r="C28" s="221" t="s">
        <v>6</v>
      </c>
      <c r="D28" s="222" t="s">
        <v>157</v>
      </c>
      <c r="E28" s="223" t="s">
        <v>15</v>
      </c>
      <c r="F28" s="224" t="s">
        <v>90</v>
      </c>
      <c r="G28" s="225">
        <v>6</v>
      </c>
      <c r="H28" s="226" t="s">
        <v>62</v>
      </c>
      <c r="I28" s="227" t="s">
        <v>48</v>
      </c>
      <c r="J28" s="226" t="s">
        <v>42</v>
      </c>
      <c r="K28" s="225" t="s">
        <v>54</v>
      </c>
      <c r="L28" s="226">
        <v>7.8E-2</v>
      </c>
      <c r="M28" s="228">
        <v>2790</v>
      </c>
      <c r="N28" s="229">
        <v>1635</v>
      </c>
      <c r="O28" s="121">
        <f t="shared" si="0"/>
        <v>1536.8999999999999</v>
      </c>
      <c r="P28" s="122">
        <f t="shared" si="3"/>
        <v>1471.5</v>
      </c>
      <c r="Q28" s="121">
        <f t="shared" si="1"/>
        <v>1389.75</v>
      </c>
      <c r="R28" s="230"/>
      <c r="S28" s="123">
        <f t="shared" si="2"/>
        <v>0</v>
      </c>
      <c r="T28" s="258" t="s">
        <v>127</v>
      </c>
      <c r="U28" s="280"/>
      <c r="V28" s="280"/>
      <c r="W28" s="281"/>
    </row>
    <row r="29" spans="1:24" ht="115.5" customHeight="1">
      <c r="A29" s="88">
        <v>17</v>
      </c>
      <c r="B29" s="89" t="s">
        <v>29</v>
      </c>
      <c r="C29" s="17" t="s">
        <v>10</v>
      </c>
      <c r="D29" s="185" t="s">
        <v>156</v>
      </c>
      <c r="E29" s="12" t="s">
        <v>15</v>
      </c>
      <c r="F29" s="186" t="s">
        <v>89</v>
      </c>
      <c r="G29" s="87">
        <v>12</v>
      </c>
      <c r="H29" s="87" t="s">
        <v>64</v>
      </c>
      <c r="I29" s="141" t="s">
        <v>50</v>
      </c>
      <c r="J29" s="142" t="s">
        <v>41</v>
      </c>
      <c r="K29" s="87" t="s">
        <v>56</v>
      </c>
      <c r="L29" s="142">
        <v>8.5000000000000006E-2</v>
      </c>
      <c r="M29" s="143">
        <v>2890</v>
      </c>
      <c r="N29" s="144">
        <v>2239</v>
      </c>
      <c r="O29" s="10">
        <f>N29*0.94</f>
        <v>2104.66</v>
      </c>
      <c r="P29" s="44">
        <f>N29*0.9</f>
        <v>2015.1000000000001</v>
      </c>
      <c r="Q29" s="10">
        <f>N29*0.85</f>
        <v>1903.1499999999999</v>
      </c>
      <c r="R29" s="26"/>
      <c r="S29" s="145">
        <f>R29*N29</f>
        <v>0</v>
      </c>
      <c r="T29" s="241" t="s">
        <v>161</v>
      </c>
      <c r="U29" s="242"/>
      <c r="V29" s="242"/>
      <c r="W29" s="243"/>
    </row>
    <row r="30" spans="1:24" ht="120.6" customHeight="1">
      <c r="A30" s="88"/>
      <c r="B30" s="89"/>
      <c r="C30" s="87" t="s">
        <v>154</v>
      </c>
      <c r="D30" s="11" t="s">
        <v>155</v>
      </c>
      <c r="E30" s="11" t="s">
        <v>15</v>
      </c>
      <c r="F30" s="175" t="s">
        <v>89</v>
      </c>
      <c r="G30" s="87">
        <v>8</v>
      </c>
      <c r="H30" s="87" t="s">
        <v>64</v>
      </c>
      <c r="I30" s="141" t="s">
        <v>50</v>
      </c>
      <c r="J30" s="142" t="s">
        <v>41</v>
      </c>
      <c r="K30" s="87" t="s">
        <v>56</v>
      </c>
      <c r="L30" s="142">
        <v>8.5000000000000006E-2</v>
      </c>
      <c r="M30" s="143">
        <v>2990</v>
      </c>
      <c r="N30" s="144">
        <v>2267</v>
      </c>
      <c r="O30" s="10">
        <v>1990</v>
      </c>
      <c r="P30" s="44">
        <v>1647</v>
      </c>
      <c r="Q30" s="10">
        <v>1691</v>
      </c>
      <c r="R30" s="26"/>
      <c r="S30" s="145">
        <f>R30*N30</f>
        <v>0</v>
      </c>
      <c r="T30" s="252" t="s">
        <v>162</v>
      </c>
      <c r="U30" s="253"/>
      <c r="V30" s="253"/>
      <c r="W30" s="254"/>
    </row>
    <row r="31" spans="1:24" ht="96.75" customHeight="1">
      <c r="A31" s="88">
        <v>15</v>
      </c>
      <c r="B31" s="89" t="s">
        <v>27</v>
      </c>
      <c r="C31" s="87" t="s">
        <v>7</v>
      </c>
      <c r="D31" s="11" t="s">
        <v>11</v>
      </c>
      <c r="E31" s="11" t="s">
        <v>15</v>
      </c>
      <c r="F31" s="175" t="s">
        <v>89</v>
      </c>
      <c r="G31" s="87">
        <v>12</v>
      </c>
      <c r="H31" s="142" t="s">
        <v>63</v>
      </c>
      <c r="I31" s="141" t="s">
        <v>49</v>
      </c>
      <c r="J31" s="142" t="s">
        <v>41</v>
      </c>
      <c r="K31" s="87" t="s">
        <v>55</v>
      </c>
      <c r="L31" s="142">
        <v>5.7000000000000002E-2</v>
      </c>
      <c r="M31" s="143">
        <v>2390</v>
      </c>
      <c r="N31" s="10">
        <v>1617</v>
      </c>
      <c r="O31" s="10">
        <f t="shared" si="0"/>
        <v>1519.98</v>
      </c>
      <c r="P31" s="44">
        <f t="shared" si="3"/>
        <v>1455.3</v>
      </c>
      <c r="Q31" s="10">
        <f t="shared" si="1"/>
        <v>1374.45</v>
      </c>
      <c r="R31" s="26"/>
      <c r="S31" s="145">
        <f>R31*N31</f>
        <v>0</v>
      </c>
      <c r="T31" s="241" t="s">
        <v>128</v>
      </c>
      <c r="U31" s="250"/>
      <c r="V31" s="250"/>
      <c r="W31" s="251"/>
    </row>
    <row r="32" spans="1:24" ht="110.25" customHeight="1">
      <c r="A32" s="13">
        <v>16</v>
      </c>
      <c r="B32" s="15" t="s">
        <v>28</v>
      </c>
      <c r="C32" s="87" t="s">
        <v>8</v>
      </c>
      <c r="D32" s="11" t="s">
        <v>12</v>
      </c>
      <c r="E32" s="11" t="s">
        <v>15</v>
      </c>
      <c r="F32" s="11" t="s">
        <v>89</v>
      </c>
      <c r="G32" s="87">
        <v>12</v>
      </c>
      <c r="H32" s="142" t="s">
        <v>63</v>
      </c>
      <c r="I32" s="141" t="s">
        <v>49</v>
      </c>
      <c r="J32" s="142" t="s">
        <v>41</v>
      </c>
      <c r="K32" s="87" t="s">
        <v>55</v>
      </c>
      <c r="L32" s="142">
        <v>5.7000000000000002E-2</v>
      </c>
      <c r="M32" s="143">
        <v>2100</v>
      </c>
      <c r="N32" s="10">
        <v>1544</v>
      </c>
      <c r="O32" s="10">
        <f t="shared" si="0"/>
        <v>1451.36</v>
      </c>
      <c r="P32" s="44">
        <f t="shared" si="3"/>
        <v>1389.6000000000001</v>
      </c>
      <c r="Q32" s="10">
        <f t="shared" si="1"/>
        <v>1312.3999999999999</v>
      </c>
      <c r="R32" s="26"/>
      <c r="S32" s="145">
        <f t="shared" si="2"/>
        <v>0</v>
      </c>
      <c r="T32" s="241" t="s">
        <v>129</v>
      </c>
      <c r="U32" s="250"/>
      <c r="V32" s="250"/>
      <c r="W32" s="251"/>
    </row>
    <row r="33" spans="1:36" ht="115.5" customHeight="1">
      <c r="A33" s="88">
        <v>14</v>
      </c>
      <c r="B33" s="89" t="s">
        <v>137</v>
      </c>
      <c r="C33" s="87" t="s">
        <v>138</v>
      </c>
      <c r="D33" s="11" t="s">
        <v>139</v>
      </c>
      <c r="E33" s="11" t="s">
        <v>15</v>
      </c>
      <c r="F33" s="175" t="s">
        <v>89</v>
      </c>
      <c r="G33" s="87">
        <v>12</v>
      </c>
      <c r="H33" s="10" t="s">
        <v>63</v>
      </c>
      <c r="I33" s="143" t="s">
        <v>49</v>
      </c>
      <c r="J33" s="87" t="s">
        <v>42</v>
      </c>
      <c r="K33" s="87" t="s">
        <v>55</v>
      </c>
      <c r="L33" s="87">
        <v>5.7000000000000002E-2</v>
      </c>
      <c r="M33" s="87">
        <v>2290</v>
      </c>
      <c r="N33" s="141">
        <v>1617</v>
      </c>
      <c r="O33" s="10">
        <f>N33*0.94</f>
        <v>1519.98</v>
      </c>
      <c r="P33" s="44">
        <f>N33*0.9</f>
        <v>1455.3</v>
      </c>
      <c r="Q33" s="10">
        <f>N33*0.85</f>
        <v>1374.45</v>
      </c>
      <c r="R33" s="142"/>
      <c r="S33" s="145">
        <f>R33*N33</f>
        <v>0</v>
      </c>
      <c r="T33" s="14" t="s">
        <v>145</v>
      </c>
      <c r="U33" s="168"/>
      <c r="V33" s="168"/>
      <c r="W33" s="169"/>
    </row>
    <row r="34" spans="1:36" ht="115.5" customHeight="1">
      <c r="A34" s="88"/>
      <c r="B34" s="89"/>
      <c r="C34" s="87" t="s">
        <v>160</v>
      </c>
      <c r="D34" s="11" t="s">
        <v>158</v>
      </c>
      <c r="E34" s="11" t="s">
        <v>15</v>
      </c>
      <c r="F34" s="175" t="s">
        <v>89</v>
      </c>
      <c r="G34" s="17">
        <v>12</v>
      </c>
      <c r="H34" s="10" t="s">
        <v>63</v>
      </c>
      <c r="I34" s="143" t="s">
        <v>49</v>
      </c>
      <c r="J34" s="17" t="s">
        <v>41</v>
      </c>
      <c r="K34" s="87" t="s">
        <v>55</v>
      </c>
      <c r="L34" s="87">
        <v>5.7000000000000002E-2</v>
      </c>
      <c r="M34" s="87">
        <v>2350</v>
      </c>
      <c r="N34" s="181">
        <v>1700</v>
      </c>
      <c r="O34" s="10">
        <v>1598</v>
      </c>
      <c r="P34" s="44">
        <v>1530</v>
      </c>
      <c r="Q34" s="10">
        <v>1445</v>
      </c>
      <c r="R34" s="142"/>
      <c r="S34" s="145">
        <f>R34*N34</f>
        <v>0</v>
      </c>
      <c r="T34" s="255" t="s">
        <v>163</v>
      </c>
      <c r="U34" s="256"/>
      <c r="V34" s="256"/>
      <c r="W34" s="257"/>
    </row>
    <row r="35" spans="1:36" ht="115.5" customHeight="1">
      <c r="A35" s="88"/>
      <c r="B35" s="89"/>
      <c r="C35" s="87" t="s">
        <v>153</v>
      </c>
      <c r="D35" s="11" t="s">
        <v>159</v>
      </c>
      <c r="E35" s="11" t="s">
        <v>15</v>
      </c>
      <c r="F35" s="175" t="s">
        <v>89</v>
      </c>
      <c r="G35" s="17">
        <v>12</v>
      </c>
      <c r="H35" s="10" t="s">
        <v>63</v>
      </c>
      <c r="I35" s="143" t="s">
        <v>49</v>
      </c>
      <c r="J35" s="17" t="s">
        <v>41</v>
      </c>
      <c r="K35" s="87" t="s">
        <v>55</v>
      </c>
      <c r="L35" s="87">
        <v>5.7000000000000002E-2</v>
      </c>
      <c r="M35" s="87">
        <v>2290</v>
      </c>
      <c r="N35" s="181">
        <v>1617</v>
      </c>
      <c r="O35" s="10">
        <v>1519.98</v>
      </c>
      <c r="P35" s="44" t="s">
        <v>208</v>
      </c>
      <c r="Q35" s="10">
        <v>1374.45</v>
      </c>
      <c r="R35" s="142"/>
      <c r="S35" s="145">
        <f t="shared" si="2"/>
        <v>0</v>
      </c>
      <c r="T35" s="252" t="s">
        <v>164</v>
      </c>
      <c r="U35" s="253"/>
      <c r="V35" s="253"/>
      <c r="W35" s="254"/>
    </row>
    <row r="36" spans="1:36" s="22" customFormat="1" ht="141.75" customHeight="1">
      <c r="A36" s="23">
        <v>18</v>
      </c>
      <c r="C36" s="87" t="s">
        <v>91</v>
      </c>
      <c r="D36" s="11" t="s">
        <v>92</v>
      </c>
      <c r="E36" s="11" t="s">
        <v>15</v>
      </c>
      <c r="F36" s="175" t="s">
        <v>89</v>
      </c>
      <c r="G36" s="17">
        <v>6</v>
      </c>
      <c r="H36" s="87" t="s">
        <v>63</v>
      </c>
      <c r="I36" s="87" t="s">
        <v>49</v>
      </c>
      <c r="J36" s="149" t="s">
        <v>42</v>
      </c>
      <c r="K36" s="87" t="s">
        <v>55</v>
      </c>
      <c r="L36" s="87">
        <v>5.7000000000000002E-2</v>
      </c>
      <c r="M36" s="87">
        <v>2350</v>
      </c>
      <c r="N36" s="18">
        <v>1700</v>
      </c>
      <c r="O36" s="10">
        <f t="shared" si="0"/>
        <v>1598</v>
      </c>
      <c r="P36" s="44">
        <f t="shared" si="3"/>
        <v>1530</v>
      </c>
      <c r="Q36" s="10">
        <f t="shared" si="1"/>
        <v>1445</v>
      </c>
      <c r="R36" s="142"/>
      <c r="S36" s="145">
        <f t="shared" si="2"/>
        <v>0</v>
      </c>
      <c r="T36" s="241" t="s">
        <v>130</v>
      </c>
      <c r="U36" s="242"/>
      <c r="V36" s="242"/>
      <c r="W36" s="243"/>
      <c r="X36"/>
      <c r="Y36"/>
      <c r="Z36"/>
      <c r="AA36"/>
      <c r="AB36"/>
      <c r="AC36"/>
      <c r="AD36"/>
      <c r="AE36"/>
      <c r="AF36"/>
      <c r="AG36"/>
      <c r="AH36"/>
      <c r="AI36"/>
      <c r="AJ36"/>
    </row>
    <row r="37" spans="1:36" s="86" customFormat="1" ht="153.75" customHeight="1">
      <c r="A37" s="23">
        <v>21</v>
      </c>
      <c r="C37" s="235">
        <v>6902</v>
      </c>
      <c r="D37" s="79" t="s">
        <v>93</v>
      </c>
      <c r="E37" s="235" t="s">
        <v>94</v>
      </c>
      <c r="F37" s="232" t="s">
        <v>90</v>
      </c>
      <c r="G37" s="91">
        <v>6</v>
      </c>
      <c r="H37" s="77" t="s">
        <v>140</v>
      </c>
      <c r="I37" s="77" t="s">
        <v>49</v>
      </c>
      <c r="J37" s="92" t="s">
        <v>97</v>
      </c>
      <c r="K37" s="77" t="s">
        <v>55</v>
      </c>
      <c r="L37" s="77">
        <v>5.7000000000000002E-2</v>
      </c>
      <c r="M37" s="77">
        <v>1790</v>
      </c>
      <c r="N37" s="85">
        <v>1290</v>
      </c>
      <c r="O37" s="82">
        <f t="shared" si="0"/>
        <v>1212.5999999999999</v>
      </c>
      <c r="P37" s="83">
        <f t="shared" si="3"/>
        <v>1161</v>
      </c>
      <c r="Q37" s="82">
        <f t="shared" si="1"/>
        <v>1096.5</v>
      </c>
      <c r="R37" s="78"/>
      <c r="S37" s="93">
        <f t="shared" si="2"/>
        <v>0</v>
      </c>
      <c r="T37" s="258" t="s">
        <v>131</v>
      </c>
      <c r="U37" s="259"/>
      <c r="V37" s="259"/>
      <c r="W37" s="260"/>
      <c r="X37"/>
      <c r="Y37"/>
      <c r="Z37"/>
      <c r="AA37"/>
      <c r="AB37"/>
      <c r="AC37"/>
      <c r="AD37"/>
      <c r="AE37"/>
      <c r="AF37"/>
      <c r="AG37"/>
      <c r="AH37"/>
      <c r="AI37"/>
      <c r="AJ37"/>
    </row>
    <row r="38" spans="1:36" ht="154.5" customHeight="1">
      <c r="A38" s="43">
        <v>32</v>
      </c>
      <c r="B38" s="22"/>
      <c r="C38" s="26">
        <v>6901</v>
      </c>
      <c r="D38" s="147" t="s">
        <v>95</v>
      </c>
      <c r="E38" s="148" t="s">
        <v>15</v>
      </c>
      <c r="F38" s="11" t="s">
        <v>89</v>
      </c>
      <c r="G38" s="17">
        <v>6</v>
      </c>
      <c r="H38" s="87" t="s">
        <v>141</v>
      </c>
      <c r="I38" s="87" t="s">
        <v>98</v>
      </c>
      <c r="J38" s="149" t="s">
        <v>42</v>
      </c>
      <c r="K38" s="87" t="s">
        <v>55</v>
      </c>
      <c r="L38" s="87">
        <v>5.7000000000000002E-2</v>
      </c>
      <c r="M38" s="87">
        <v>1490</v>
      </c>
      <c r="N38" s="18">
        <v>970</v>
      </c>
      <c r="O38" s="10">
        <f t="shared" si="0"/>
        <v>911.8</v>
      </c>
      <c r="P38" s="44">
        <f t="shared" si="3"/>
        <v>873</v>
      </c>
      <c r="Q38" s="10">
        <f t="shared" si="1"/>
        <v>824.5</v>
      </c>
      <c r="R38" s="146"/>
      <c r="S38" s="184">
        <f t="shared" si="2"/>
        <v>0</v>
      </c>
      <c r="T38" s="261" t="s">
        <v>132</v>
      </c>
      <c r="U38" s="262"/>
      <c r="V38" s="262"/>
      <c r="W38" s="263"/>
      <c r="X38" s="4"/>
      <c r="Y38" s="4"/>
    </row>
    <row r="39" spans="1:36" ht="154.5" customHeight="1">
      <c r="A39" s="43"/>
      <c r="B39" s="86"/>
      <c r="C39" s="84">
        <v>6506</v>
      </c>
      <c r="D39" s="151" t="s">
        <v>146</v>
      </c>
      <c r="E39" s="152" t="s">
        <v>15</v>
      </c>
      <c r="F39" s="232" t="s">
        <v>90</v>
      </c>
      <c r="G39" s="91">
        <v>6</v>
      </c>
      <c r="H39" s="77" t="s">
        <v>141</v>
      </c>
      <c r="I39" s="77"/>
      <c r="J39" s="92" t="s">
        <v>97</v>
      </c>
      <c r="K39" s="77" t="s">
        <v>147</v>
      </c>
      <c r="L39" s="77">
        <v>5.7000000000000002E-2</v>
      </c>
      <c r="M39" s="77">
        <v>2190</v>
      </c>
      <c r="N39" s="85">
        <v>1590</v>
      </c>
      <c r="O39" s="82">
        <f t="shared" si="0"/>
        <v>1494.6</v>
      </c>
      <c r="P39" s="83">
        <f t="shared" si="3"/>
        <v>1431</v>
      </c>
      <c r="Q39" s="82">
        <f t="shared" si="1"/>
        <v>1351.5</v>
      </c>
      <c r="R39" s="150"/>
      <c r="S39" s="93">
        <f t="shared" si="2"/>
        <v>0</v>
      </c>
      <c r="T39" s="244" t="s">
        <v>132</v>
      </c>
      <c r="U39" s="245"/>
      <c r="V39" s="246"/>
      <c r="W39" s="137"/>
      <c r="X39" s="4"/>
      <c r="Y39" s="4"/>
    </row>
    <row r="40" spans="1:36" ht="174" customHeight="1">
      <c r="A40" s="43"/>
      <c r="B40" s="115"/>
      <c r="C40" s="183">
        <v>6504</v>
      </c>
      <c r="D40" s="193" t="s">
        <v>149</v>
      </c>
      <c r="E40" s="194" t="s">
        <v>15</v>
      </c>
      <c r="F40" s="180" t="s">
        <v>89</v>
      </c>
      <c r="G40" s="17"/>
      <c r="H40" s="17" t="s">
        <v>141</v>
      </c>
      <c r="I40" s="17"/>
      <c r="J40" s="149" t="s">
        <v>97</v>
      </c>
      <c r="K40" s="17" t="s">
        <v>147</v>
      </c>
      <c r="L40" s="17">
        <v>5.7000000000000002E-2</v>
      </c>
      <c r="M40" s="17">
        <v>1890</v>
      </c>
      <c r="N40" s="18">
        <v>1375</v>
      </c>
      <c r="O40" s="18">
        <f t="shared" si="0"/>
        <v>1292.5</v>
      </c>
      <c r="P40" s="120">
        <f t="shared" si="3"/>
        <v>1237.5</v>
      </c>
      <c r="Q40" s="18">
        <f>N40*0.85</f>
        <v>1168.75</v>
      </c>
      <c r="R40" s="170"/>
      <c r="S40" s="145">
        <f t="shared" si="2"/>
        <v>0</v>
      </c>
      <c r="T40" s="247" t="s">
        <v>132</v>
      </c>
      <c r="U40" s="248"/>
      <c r="V40" s="249"/>
      <c r="W40" s="137"/>
      <c r="X40" s="4"/>
      <c r="Y40" s="4"/>
    </row>
    <row r="41" spans="1:36" ht="80.25" customHeight="1">
      <c r="A41" s="114"/>
      <c r="B41" s="140" t="s">
        <v>151</v>
      </c>
      <c r="C41" s="110"/>
      <c r="D41" s="117"/>
      <c r="E41" s="118"/>
      <c r="F41" s="104"/>
      <c r="G41" s="105"/>
      <c r="H41" s="105"/>
      <c r="I41" s="105"/>
      <c r="J41" s="103"/>
      <c r="K41" s="105"/>
      <c r="L41" s="105"/>
      <c r="M41" s="105"/>
      <c r="N41" s="108"/>
      <c r="O41" s="108"/>
      <c r="P41" s="109"/>
      <c r="Q41" s="108"/>
      <c r="R41" s="119"/>
      <c r="S41" s="153"/>
      <c r="T41" s="134"/>
      <c r="U41" s="135"/>
      <c r="V41" s="136"/>
      <c r="W41" s="133"/>
      <c r="X41" s="4"/>
      <c r="Y41" s="4"/>
    </row>
    <row r="42" spans="1:36" ht="131.25" customHeight="1">
      <c r="A42" s="22"/>
      <c r="B42" s="116"/>
      <c r="C42" s="195">
        <v>13010</v>
      </c>
      <c r="D42" s="196" t="s">
        <v>96</v>
      </c>
      <c r="E42" s="197" t="s">
        <v>43</v>
      </c>
      <c r="F42" s="198" t="s">
        <v>89</v>
      </c>
      <c r="G42" s="199">
        <v>6</v>
      </c>
      <c r="H42" s="200" t="s">
        <v>142</v>
      </c>
      <c r="I42" s="200" t="s">
        <v>99</v>
      </c>
      <c r="J42" s="201" t="s">
        <v>42</v>
      </c>
      <c r="K42" s="200" t="s">
        <v>55</v>
      </c>
      <c r="L42" s="200">
        <v>5.7000000000000002E-2</v>
      </c>
      <c r="M42" s="200">
        <v>2099</v>
      </c>
      <c r="N42" s="202">
        <v>1541</v>
      </c>
      <c r="O42" s="203">
        <f>N42*0.94</f>
        <v>1448.54</v>
      </c>
      <c r="P42" s="204">
        <f t="shared" si="3"/>
        <v>1386.9</v>
      </c>
      <c r="Q42" s="203">
        <f t="shared" si="1"/>
        <v>1309.8499999999999</v>
      </c>
      <c r="R42" s="205"/>
      <c r="S42" s="145">
        <f>R42*N42</f>
        <v>0</v>
      </c>
      <c r="T42" s="264" t="s">
        <v>133</v>
      </c>
      <c r="U42" s="265"/>
      <c r="V42" s="265"/>
      <c r="W42" s="266"/>
    </row>
    <row r="43" spans="1:36" ht="141.6" customHeight="1">
      <c r="A43" s="86"/>
      <c r="B43" s="116"/>
      <c r="C43" s="195">
        <v>13024</v>
      </c>
      <c r="D43" s="196" t="s">
        <v>171</v>
      </c>
      <c r="E43" s="206" t="s">
        <v>43</v>
      </c>
      <c r="F43" s="198" t="s">
        <v>89</v>
      </c>
      <c r="G43" s="207">
        <v>6</v>
      </c>
      <c r="H43" s="200" t="s">
        <v>142</v>
      </c>
      <c r="I43" s="200" t="s">
        <v>99</v>
      </c>
      <c r="J43" s="201" t="s">
        <v>42</v>
      </c>
      <c r="K43" s="200" t="s">
        <v>55</v>
      </c>
      <c r="L43" s="200">
        <v>5.7000000000000002E-2</v>
      </c>
      <c r="M43" s="200">
        <v>2600</v>
      </c>
      <c r="N43" s="208">
        <v>1789</v>
      </c>
      <c r="O43" s="203">
        <f>N43*0.94</f>
        <v>1681.6599999999999</v>
      </c>
      <c r="P43" s="204">
        <f t="shared" si="3"/>
        <v>1610.1000000000001</v>
      </c>
      <c r="Q43" s="203">
        <f>N43*0.85</f>
        <v>1520.6499999999999</v>
      </c>
      <c r="R43" s="205"/>
      <c r="S43" s="145"/>
      <c r="T43" s="209"/>
      <c r="U43" s="210"/>
      <c r="V43" s="210"/>
      <c r="W43" s="211"/>
    </row>
    <row r="44" spans="1:36" ht="141.6" customHeight="1">
      <c r="A44" s="86"/>
      <c r="B44" s="89" t="s">
        <v>172</v>
      </c>
      <c r="C44" s="26">
        <v>13002</v>
      </c>
      <c r="D44" s="212" t="s">
        <v>113</v>
      </c>
      <c r="E44" s="213" t="s">
        <v>43</v>
      </c>
      <c r="F44" s="11" t="s">
        <v>89</v>
      </c>
      <c r="G44" s="26">
        <v>6</v>
      </c>
      <c r="H44" s="87" t="s">
        <v>143</v>
      </c>
      <c r="I44" s="87" t="s">
        <v>99</v>
      </c>
      <c r="J44" s="142" t="s">
        <v>41</v>
      </c>
      <c r="K44" s="26" t="s">
        <v>57</v>
      </c>
      <c r="L44" s="87">
        <v>5.7000000000000002E-2</v>
      </c>
      <c r="M44" s="26">
        <v>1999</v>
      </c>
      <c r="N44" s="18">
        <v>1306.45</v>
      </c>
      <c r="O44" s="10">
        <f>N44*0.94</f>
        <v>1228.0629999999999</v>
      </c>
      <c r="P44" s="44">
        <f>N44*0.9</f>
        <v>1175.8050000000001</v>
      </c>
      <c r="Q44" s="10">
        <f>N44*0.85</f>
        <v>1110.4825000000001</v>
      </c>
      <c r="R44" s="26"/>
      <c r="S44" s="145">
        <f>R44*N44</f>
        <v>0</v>
      </c>
      <c r="T44" s="214"/>
      <c r="U44" s="215"/>
      <c r="V44" s="215"/>
      <c r="W44" s="216"/>
    </row>
    <row r="45" spans="1:36" ht="163.9" customHeight="1">
      <c r="A45" s="3"/>
      <c r="B45" s="15" t="s">
        <v>70</v>
      </c>
      <c r="C45" s="26">
        <v>13003</v>
      </c>
      <c r="D45" s="212" t="s">
        <v>113</v>
      </c>
      <c r="E45" s="213" t="s">
        <v>43</v>
      </c>
      <c r="F45" s="11" t="s">
        <v>89</v>
      </c>
      <c r="G45" s="26">
        <v>6</v>
      </c>
      <c r="H45" s="87" t="s">
        <v>143</v>
      </c>
      <c r="I45" s="87" t="s">
        <v>99</v>
      </c>
      <c r="J45" s="142" t="s">
        <v>41</v>
      </c>
      <c r="K45" s="26" t="s">
        <v>57</v>
      </c>
      <c r="L45" s="87">
        <v>5.7000000000000002E-2</v>
      </c>
      <c r="M45" s="26">
        <v>1999</v>
      </c>
      <c r="N45" s="18">
        <v>1306.45</v>
      </c>
      <c r="O45" s="10">
        <f t="shared" si="0"/>
        <v>1228.0629999999999</v>
      </c>
      <c r="P45" s="44">
        <f t="shared" si="3"/>
        <v>1175.8050000000001</v>
      </c>
      <c r="Q45" s="10">
        <f t="shared" si="1"/>
        <v>1110.4825000000001</v>
      </c>
      <c r="R45" s="26"/>
      <c r="S45" s="145">
        <f>R45*N45</f>
        <v>0</v>
      </c>
      <c r="T45" s="247" t="s">
        <v>134</v>
      </c>
      <c r="U45" s="248"/>
      <c r="V45" s="248"/>
      <c r="W45" s="249"/>
    </row>
    <row r="46" spans="1:36" ht="139.9" customHeight="1">
      <c r="A46" s="3"/>
      <c r="B46" s="16" t="s">
        <v>69</v>
      </c>
      <c r="C46" s="26">
        <v>13004</v>
      </c>
      <c r="D46" s="212" t="s">
        <v>113</v>
      </c>
      <c r="E46" s="213" t="s">
        <v>43</v>
      </c>
      <c r="F46" s="11" t="s">
        <v>89</v>
      </c>
      <c r="G46" s="26">
        <v>6</v>
      </c>
      <c r="H46" s="87" t="s">
        <v>144</v>
      </c>
      <c r="I46" s="87" t="s">
        <v>99</v>
      </c>
      <c r="J46" s="142" t="s">
        <v>41</v>
      </c>
      <c r="K46" s="26" t="s">
        <v>57</v>
      </c>
      <c r="L46" s="87">
        <v>5.7000000000000002E-2</v>
      </c>
      <c r="M46" s="26">
        <v>1999</v>
      </c>
      <c r="N46" s="10">
        <v>1306.45</v>
      </c>
      <c r="O46" s="10">
        <f t="shared" si="0"/>
        <v>1228.0629999999999</v>
      </c>
      <c r="P46" s="44">
        <f t="shared" si="3"/>
        <v>1175.8050000000001</v>
      </c>
      <c r="Q46" s="10">
        <f t="shared" si="1"/>
        <v>1110.4825000000001</v>
      </c>
      <c r="R46" s="26"/>
      <c r="S46" s="145">
        <f>R46*N46</f>
        <v>0</v>
      </c>
      <c r="T46" s="241" t="s">
        <v>135</v>
      </c>
      <c r="U46" s="242"/>
      <c r="V46" s="242"/>
      <c r="W46" s="243"/>
    </row>
    <row r="47" spans="1:36" ht="69.599999999999994" customHeight="1">
      <c r="A47" s="4"/>
      <c r="B47" s="173" t="s">
        <v>170</v>
      </c>
      <c r="C47" s="156"/>
      <c r="D47" s="157"/>
      <c r="E47" s="158"/>
      <c r="F47" s="12"/>
      <c r="G47" s="156"/>
      <c r="H47" s="159"/>
      <c r="I47" s="159"/>
      <c r="J47" s="160"/>
      <c r="K47" s="156"/>
      <c r="L47" s="159"/>
      <c r="M47" s="156"/>
      <c r="N47" s="161"/>
      <c r="O47" s="161"/>
      <c r="P47" s="162"/>
      <c r="Q47" s="161"/>
      <c r="R47" s="156"/>
      <c r="S47" s="153"/>
      <c r="T47" s="155"/>
      <c r="U47" s="154"/>
      <c r="V47" s="154"/>
      <c r="W47" s="154"/>
      <c r="X47" s="163"/>
    </row>
    <row r="48" spans="1:36" ht="213.6" customHeight="1">
      <c r="B48" s="19"/>
      <c r="C48" s="113"/>
      <c r="D48" s="212" t="s">
        <v>169</v>
      </c>
      <c r="E48" s="213"/>
      <c r="F48" s="11" t="s">
        <v>89</v>
      </c>
      <c r="G48" s="26">
        <v>6</v>
      </c>
      <c r="H48" s="87" t="s">
        <v>165</v>
      </c>
      <c r="I48" s="87" t="s">
        <v>166</v>
      </c>
      <c r="J48" s="142" t="s">
        <v>205</v>
      </c>
      <c r="K48" s="26" t="s">
        <v>167</v>
      </c>
      <c r="L48" s="87">
        <v>5.7000000000000002E-2</v>
      </c>
      <c r="M48" s="26">
        <v>1400</v>
      </c>
      <c r="N48" s="10">
        <v>779</v>
      </c>
      <c r="O48" s="10">
        <f t="shared" si="0"/>
        <v>732.26</v>
      </c>
      <c r="P48" s="44">
        <f t="shared" si="3"/>
        <v>701.1</v>
      </c>
      <c r="Q48" s="10">
        <f t="shared" si="1"/>
        <v>662.15</v>
      </c>
      <c r="R48" s="26"/>
      <c r="S48" s="145">
        <f>R48*N48</f>
        <v>0</v>
      </c>
      <c r="T48" s="217"/>
      <c r="U48" s="119"/>
      <c r="V48" s="119"/>
      <c r="W48" s="218"/>
      <c r="X48" s="170"/>
    </row>
    <row r="49" spans="2:24" ht="70.5" customHeight="1">
      <c r="B49" s="240" t="s">
        <v>209</v>
      </c>
      <c r="C49" s="163"/>
      <c r="D49" s="157"/>
      <c r="E49" s="158"/>
      <c r="F49" s="12"/>
      <c r="G49" s="156"/>
      <c r="H49" s="159"/>
      <c r="I49" s="159"/>
      <c r="J49" s="160"/>
      <c r="K49" s="156"/>
      <c r="L49" s="159"/>
      <c r="M49" s="156"/>
      <c r="N49" s="161"/>
      <c r="O49" s="161"/>
      <c r="P49" s="162"/>
      <c r="Q49" s="161"/>
      <c r="R49" s="156"/>
      <c r="S49" s="153"/>
      <c r="T49" s="163"/>
      <c r="U49" s="163"/>
      <c r="V49" s="163"/>
      <c r="W49" s="163"/>
      <c r="X49" s="171"/>
    </row>
    <row r="50" spans="2:24" s="4" customFormat="1" ht="189.75" customHeight="1">
      <c r="B50" s="86"/>
      <c r="C50" s="26" t="s">
        <v>189</v>
      </c>
      <c r="D50" s="219" t="s">
        <v>188</v>
      </c>
      <c r="E50" s="213"/>
      <c r="F50" s="11" t="s">
        <v>89</v>
      </c>
      <c r="G50" s="26">
        <v>6</v>
      </c>
      <c r="H50" s="87" t="s">
        <v>173</v>
      </c>
      <c r="I50" s="87" t="s">
        <v>174</v>
      </c>
      <c r="J50" s="142" t="s">
        <v>205</v>
      </c>
      <c r="K50" s="26" t="s">
        <v>175</v>
      </c>
      <c r="L50" s="87">
        <v>5.7000000000000002E-2</v>
      </c>
      <c r="M50" s="26">
        <v>690</v>
      </c>
      <c r="N50" s="10">
        <v>426</v>
      </c>
      <c r="O50" s="10">
        <f>N50*0.94</f>
        <v>400.44</v>
      </c>
      <c r="P50" s="44">
        <f>N50*0.9</f>
        <v>383.40000000000003</v>
      </c>
      <c r="Q50" s="10">
        <f>N50*0.85</f>
        <v>362.09999999999997</v>
      </c>
      <c r="R50" s="26"/>
      <c r="S50" s="145">
        <f>R50*N50</f>
        <v>0</v>
      </c>
      <c r="T50" s="252" t="s">
        <v>197</v>
      </c>
      <c r="U50" s="253"/>
      <c r="V50" s="253"/>
      <c r="W50" s="254"/>
      <c r="X50" s="170"/>
    </row>
    <row r="51" spans="2:24" ht="162.75" customHeight="1">
      <c r="B51" s="174" t="s">
        <v>204</v>
      </c>
      <c r="C51" s="26" t="s">
        <v>194</v>
      </c>
      <c r="D51" s="219" t="s">
        <v>190</v>
      </c>
      <c r="E51" s="213"/>
      <c r="F51" s="11" t="s">
        <v>89</v>
      </c>
      <c r="G51" s="26">
        <v>6</v>
      </c>
      <c r="H51" s="87" t="s">
        <v>176</v>
      </c>
      <c r="I51" s="87" t="s">
        <v>177</v>
      </c>
      <c r="J51" s="142" t="s">
        <v>205</v>
      </c>
      <c r="K51" s="26" t="s">
        <v>178</v>
      </c>
      <c r="L51" s="87">
        <v>5.7000000000000002E-2</v>
      </c>
      <c r="M51" s="26">
        <v>1100</v>
      </c>
      <c r="N51" s="10">
        <v>725</v>
      </c>
      <c r="O51" s="10">
        <f>N51*0.94</f>
        <v>681.5</v>
      </c>
      <c r="P51" s="44">
        <f>N51*0.9</f>
        <v>652.5</v>
      </c>
      <c r="Q51" s="10">
        <f>N51*0.85</f>
        <v>616.25</v>
      </c>
      <c r="R51" s="26"/>
      <c r="S51" s="145">
        <f>R51*N51</f>
        <v>0</v>
      </c>
      <c r="T51" s="252" t="s">
        <v>198</v>
      </c>
      <c r="U51" s="253"/>
      <c r="V51" s="253"/>
      <c r="W51" s="254"/>
    </row>
    <row r="52" spans="2:24" ht="172.5" customHeight="1">
      <c r="B52" s="172" t="s">
        <v>203</v>
      </c>
      <c r="C52" s="26" t="s">
        <v>195</v>
      </c>
      <c r="D52" s="219" t="s">
        <v>191</v>
      </c>
      <c r="E52" s="213"/>
      <c r="F52" s="11" t="s">
        <v>89</v>
      </c>
      <c r="G52" s="26">
        <v>6</v>
      </c>
      <c r="H52" s="87" t="s">
        <v>179</v>
      </c>
      <c r="I52" s="87" t="s">
        <v>180</v>
      </c>
      <c r="J52" s="142" t="s">
        <v>205</v>
      </c>
      <c r="K52" s="26" t="s">
        <v>181</v>
      </c>
      <c r="L52" s="87">
        <v>5.7000000000000002E-2</v>
      </c>
      <c r="M52" s="26">
        <v>890</v>
      </c>
      <c r="N52" s="10">
        <v>544</v>
      </c>
      <c r="O52" s="10">
        <f>N52*0.94</f>
        <v>511.35999999999996</v>
      </c>
      <c r="P52" s="44">
        <f>N52*0.9</f>
        <v>489.6</v>
      </c>
      <c r="Q52" s="10">
        <f>N52*0.85</f>
        <v>462.4</v>
      </c>
      <c r="R52" s="26"/>
      <c r="S52" s="145">
        <f>R52*N52</f>
        <v>0</v>
      </c>
      <c r="T52" s="165" t="s">
        <v>199</v>
      </c>
      <c r="U52" s="166"/>
      <c r="V52" s="166"/>
      <c r="W52" s="167"/>
    </row>
    <row r="53" spans="2:24" ht="156" customHeight="1">
      <c r="B53" s="172" t="s">
        <v>202</v>
      </c>
      <c r="C53" s="26" t="s">
        <v>196</v>
      </c>
      <c r="D53" s="220" t="s">
        <v>192</v>
      </c>
      <c r="E53" s="213"/>
      <c r="F53" s="11" t="s">
        <v>89</v>
      </c>
      <c r="G53" s="26">
        <v>6</v>
      </c>
      <c r="H53" s="87" t="s">
        <v>182</v>
      </c>
      <c r="I53" s="87" t="s">
        <v>183</v>
      </c>
      <c r="J53" s="142" t="s">
        <v>205</v>
      </c>
      <c r="K53" s="26" t="s">
        <v>184</v>
      </c>
      <c r="L53" s="87">
        <v>5.7000000000000002E-2</v>
      </c>
      <c r="M53" s="26">
        <v>862</v>
      </c>
      <c r="N53" s="10">
        <v>563</v>
      </c>
      <c r="O53" s="10">
        <f>N53*0.94</f>
        <v>529.21999999999991</v>
      </c>
      <c r="P53" s="44">
        <f>N53*0.9</f>
        <v>506.7</v>
      </c>
      <c r="Q53" s="10">
        <f>N53*0.85</f>
        <v>478.55</v>
      </c>
      <c r="R53" s="26"/>
      <c r="S53" s="145">
        <f>R53*N53</f>
        <v>0</v>
      </c>
      <c r="T53" s="267" t="s">
        <v>200</v>
      </c>
      <c r="U53" s="268"/>
      <c r="V53" s="268"/>
      <c r="W53" s="269"/>
    </row>
    <row r="54" spans="2:24" ht="151.5" customHeight="1">
      <c r="B54" s="172" t="s">
        <v>201</v>
      </c>
      <c r="C54" s="26" t="s">
        <v>207</v>
      </c>
      <c r="D54" s="220" t="s">
        <v>193</v>
      </c>
      <c r="E54" s="213"/>
      <c r="F54" s="11" t="s">
        <v>89</v>
      </c>
      <c r="G54" s="26">
        <v>6</v>
      </c>
      <c r="H54" s="87" t="s">
        <v>185</v>
      </c>
      <c r="I54" s="87" t="s">
        <v>186</v>
      </c>
      <c r="J54" s="142" t="s">
        <v>205</v>
      </c>
      <c r="K54" s="26" t="s">
        <v>187</v>
      </c>
      <c r="L54" s="87">
        <v>5.7000000000000002E-2</v>
      </c>
      <c r="M54" s="26">
        <v>990</v>
      </c>
      <c r="N54" s="10">
        <v>632</v>
      </c>
      <c r="O54" s="10">
        <f>N54*0.94</f>
        <v>594.07999999999993</v>
      </c>
      <c r="P54" s="44">
        <f>N54*0.9</f>
        <v>568.80000000000007</v>
      </c>
      <c r="Q54" s="10">
        <f>N54*0.85</f>
        <v>537.19999999999993</v>
      </c>
      <c r="R54" s="26"/>
      <c r="S54" s="145">
        <f>R54*N54</f>
        <v>0</v>
      </c>
      <c r="T54" s="236"/>
      <c r="U54" s="237" t="s">
        <v>206</v>
      </c>
      <c r="V54" s="238"/>
      <c r="W54" s="239"/>
    </row>
    <row r="55" spans="2:24" ht="60" customHeight="1">
      <c r="D55"/>
      <c r="E55" s="68"/>
      <c r="F55" s="5"/>
      <c r="G55" s="5"/>
      <c r="H55" s="4"/>
      <c r="I55" s="4"/>
      <c r="M55"/>
      <c r="N55" s="4"/>
      <c r="O55" s="4"/>
      <c r="P55" s="4"/>
      <c r="Q55" s="4"/>
      <c r="R55" s="4"/>
      <c r="S55" s="13"/>
      <c r="T55" s="27"/>
    </row>
    <row r="56" spans="2:24" ht="63" customHeight="1">
      <c r="D56" s="68"/>
      <c r="E56" s="5"/>
      <c r="F56" s="5"/>
      <c r="G56" s="4"/>
      <c r="H56" s="4"/>
      <c r="M56" s="4"/>
      <c r="N56" s="4"/>
      <c r="O56" s="4"/>
      <c r="P56" s="4"/>
      <c r="Q56" s="4"/>
    </row>
    <row r="57" spans="2:24" ht="60" customHeight="1">
      <c r="D57" s="176"/>
      <c r="E57" s="5"/>
      <c r="F57" s="5"/>
      <c r="G57" s="4"/>
      <c r="H57" s="4"/>
      <c r="M57" s="4"/>
      <c r="N57" s="4"/>
      <c r="O57" s="4"/>
      <c r="P57" s="4"/>
      <c r="Q57" s="4"/>
    </row>
    <row r="58" spans="2:24" ht="64.5" customHeight="1">
      <c r="D58" s="68"/>
      <c r="E58" s="5"/>
      <c r="F58" s="5"/>
      <c r="G58" s="4"/>
      <c r="H58" s="4"/>
      <c r="M58" s="4"/>
      <c r="N58" s="4"/>
      <c r="O58" s="4"/>
      <c r="P58" s="4"/>
      <c r="Q58" s="4"/>
    </row>
    <row r="59" spans="2:24" ht="54" customHeight="1">
      <c r="D59" s="68"/>
      <c r="E59" s="5"/>
      <c r="F59" s="5"/>
      <c r="G59" s="4"/>
      <c r="H59" s="4"/>
      <c r="M59" s="4"/>
      <c r="N59" s="4"/>
      <c r="O59" s="4"/>
      <c r="P59" s="4"/>
      <c r="Q59" s="4"/>
    </row>
    <row r="60" spans="2:24" ht="65.25" customHeight="1">
      <c r="D60" s="68"/>
      <c r="E60" s="5"/>
      <c r="F60" s="5"/>
      <c r="G60" s="4"/>
      <c r="H60" s="4"/>
      <c r="M60" s="4"/>
      <c r="N60" s="4"/>
      <c r="O60" s="4"/>
      <c r="P60" s="4"/>
      <c r="Q60" s="4"/>
    </row>
    <row r="61" spans="2:24" ht="62.25" customHeight="1">
      <c r="D61" s="68"/>
      <c r="E61" s="5"/>
      <c r="F61" s="5"/>
      <c r="G61" s="4"/>
      <c r="H61" s="4"/>
      <c r="M61" s="4"/>
      <c r="N61" s="4"/>
      <c r="O61" s="4"/>
      <c r="P61" s="4"/>
      <c r="Q61" s="4"/>
    </row>
    <row r="62" spans="2:24" ht="66.75" customHeight="1">
      <c r="D62" s="68"/>
      <c r="E62" s="5"/>
      <c r="F62" s="5"/>
      <c r="G62" s="4"/>
      <c r="H62" s="4"/>
      <c r="M62" s="4"/>
      <c r="N62" s="4"/>
      <c r="O62" s="4"/>
      <c r="P62" s="4"/>
      <c r="Q62" s="4"/>
    </row>
    <row r="63" spans="2:24">
      <c r="D63" s="68"/>
      <c r="E63" s="5"/>
      <c r="F63" s="5"/>
      <c r="G63" s="4"/>
      <c r="H63" s="4"/>
      <c r="M63" s="4"/>
      <c r="N63" s="4"/>
      <c r="O63" s="4"/>
      <c r="P63" s="4"/>
      <c r="Q63" s="4"/>
    </row>
    <row r="64" spans="2:24">
      <c r="D64" s="68"/>
      <c r="E64" s="5"/>
      <c r="F64" s="5"/>
      <c r="G64" s="4"/>
      <c r="H64" s="4"/>
      <c r="M64" s="4"/>
      <c r="N64" s="4"/>
      <c r="O64" s="4"/>
      <c r="P64" s="4"/>
      <c r="Q64" s="4"/>
    </row>
    <row r="65" spans="4:17">
      <c r="D65" s="68"/>
      <c r="E65" s="5"/>
      <c r="F65" s="5"/>
      <c r="G65" s="4"/>
      <c r="H65" s="4"/>
      <c r="M65" s="4"/>
      <c r="N65" s="4"/>
      <c r="O65" s="4"/>
      <c r="P65" s="4"/>
      <c r="Q65" s="4"/>
    </row>
    <row r="66" spans="4:17">
      <c r="D66" s="68"/>
      <c r="E66" s="5"/>
      <c r="F66" s="5"/>
      <c r="G66" s="4"/>
      <c r="H66" s="4"/>
      <c r="M66" s="4"/>
      <c r="N66" s="4"/>
      <c r="O66" s="4"/>
      <c r="P66" s="4"/>
      <c r="Q66" s="4"/>
    </row>
    <row r="67" spans="4:17">
      <c r="D67" s="68"/>
      <c r="E67" s="5"/>
      <c r="F67" s="5"/>
      <c r="G67" s="4"/>
      <c r="H67" s="4"/>
      <c r="M67" s="4"/>
      <c r="N67" s="4"/>
      <c r="O67" s="4"/>
      <c r="P67" s="4"/>
      <c r="Q67" s="4"/>
    </row>
    <row r="68" spans="4:17">
      <c r="D68" s="68"/>
      <c r="E68" s="5"/>
      <c r="F68" s="5"/>
      <c r="G68" s="4"/>
      <c r="H68" s="4"/>
      <c r="M68" s="4"/>
      <c r="N68" s="4"/>
      <c r="O68" s="4"/>
      <c r="P68" s="4"/>
      <c r="Q68" s="4"/>
    </row>
    <row r="69" spans="4:17">
      <c r="D69" s="68"/>
      <c r="E69" s="5"/>
      <c r="F69" s="5"/>
      <c r="G69" s="4"/>
      <c r="H69" s="4"/>
      <c r="M69" s="4"/>
      <c r="N69" s="4"/>
      <c r="O69" s="4"/>
      <c r="P69" s="4"/>
      <c r="Q69" s="4"/>
    </row>
    <row r="70" spans="4:17">
      <c r="D70" s="68"/>
      <c r="E70" s="5"/>
      <c r="F70" s="5"/>
      <c r="G70" s="4"/>
      <c r="H70" s="4"/>
      <c r="M70" s="4"/>
      <c r="N70" s="4"/>
      <c r="O70" s="4"/>
      <c r="P70" s="4"/>
      <c r="Q70" s="4"/>
    </row>
    <row r="71" spans="4:17">
      <c r="D71" s="68"/>
      <c r="E71" s="5"/>
      <c r="F71" s="5"/>
      <c r="G71" s="4"/>
      <c r="H71" s="4"/>
      <c r="M71" s="4"/>
      <c r="N71" s="4"/>
      <c r="O71" s="4"/>
      <c r="P71" s="4"/>
      <c r="Q71" s="4"/>
    </row>
    <row r="72" spans="4:17">
      <c r="D72" s="68"/>
      <c r="E72" s="5"/>
      <c r="F72" s="5"/>
      <c r="G72" s="4"/>
      <c r="H72" s="4"/>
      <c r="M72" s="4"/>
      <c r="N72" s="4"/>
      <c r="O72" s="4"/>
      <c r="P72" s="4"/>
      <c r="Q72" s="4"/>
    </row>
    <row r="73" spans="4:17">
      <c r="D73" s="68"/>
      <c r="E73" s="5"/>
      <c r="F73" s="5"/>
      <c r="G73" s="4"/>
      <c r="H73" s="4"/>
      <c r="M73" s="4"/>
      <c r="N73" s="4"/>
      <c r="O73" s="4"/>
      <c r="P73" s="4"/>
      <c r="Q73" s="4"/>
    </row>
    <row r="74" spans="4:17">
      <c r="D74" s="68"/>
      <c r="E74" s="5"/>
      <c r="F74" s="5"/>
      <c r="G74" s="4"/>
      <c r="H74" s="4"/>
      <c r="M74" s="4"/>
      <c r="N74" s="4"/>
      <c r="O74" s="4"/>
      <c r="P74" s="4"/>
      <c r="Q74" s="4"/>
    </row>
    <row r="75" spans="4:17">
      <c r="D75" s="68"/>
      <c r="E75" s="5"/>
      <c r="F75" s="5"/>
      <c r="G75" s="4"/>
      <c r="H75" s="4"/>
      <c r="M75" s="4"/>
      <c r="N75" s="4"/>
      <c r="O75" s="4"/>
      <c r="P75" s="4"/>
      <c r="Q75" s="4"/>
    </row>
    <row r="76" spans="4:17">
      <c r="D76" s="68"/>
      <c r="E76" s="5"/>
      <c r="F76" s="5"/>
      <c r="G76" s="4"/>
      <c r="H76" s="4"/>
      <c r="M76" s="4"/>
      <c r="N76" s="4"/>
      <c r="O76" s="4"/>
      <c r="P76" s="4"/>
      <c r="Q76" s="4"/>
    </row>
    <row r="77" spans="4:17">
      <c r="D77" s="68"/>
      <c r="E77" s="5"/>
      <c r="F77" s="5"/>
      <c r="G77" s="4"/>
      <c r="H77" s="4"/>
      <c r="M77" s="4"/>
      <c r="N77" s="4"/>
      <c r="O77" s="4"/>
      <c r="P77" s="4"/>
      <c r="Q77" s="4"/>
    </row>
    <row r="78" spans="4:17">
      <c r="D78" s="68"/>
      <c r="E78" s="5"/>
      <c r="F78" s="5"/>
      <c r="G78" s="4"/>
      <c r="H78" s="4"/>
      <c r="M78" s="4"/>
      <c r="N78" s="4"/>
      <c r="O78" s="4"/>
      <c r="P78" s="4"/>
      <c r="Q78" s="4"/>
    </row>
    <row r="79" spans="4:17">
      <c r="D79" s="68"/>
      <c r="E79" s="5"/>
      <c r="F79" s="5"/>
      <c r="G79" s="4"/>
      <c r="H79" s="4"/>
      <c r="M79" s="4"/>
      <c r="N79" s="4"/>
      <c r="O79" s="4"/>
      <c r="P79" s="4"/>
      <c r="Q79" s="4"/>
    </row>
    <row r="80" spans="4:17">
      <c r="D80" s="68"/>
      <c r="E80" s="5"/>
      <c r="F80" s="5"/>
      <c r="G80" s="4"/>
      <c r="H80" s="4"/>
      <c r="M80" s="4"/>
      <c r="N80" s="4"/>
      <c r="O80" s="4"/>
      <c r="P80" s="4"/>
      <c r="Q80" s="4"/>
    </row>
    <row r="81" spans="4:17">
      <c r="D81" s="68"/>
      <c r="E81" s="5"/>
      <c r="F81" s="5"/>
      <c r="G81" s="4"/>
      <c r="H81" s="4"/>
      <c r="M81" s="4"/>
      <c r="N81" s="4"/>
      <c r="O81" s="4"/>
      <c r="P81" s="4"/>
      <c r="Q81" s="4"/>
    </row>
    <row r="82" spans="4:17">
      <c r="D82" s="68"/>
      <c r="E82" s="5"/>
      <c r="F82" s="5"/>
      <c r="G82" s="4"/>
      <c r="H82" s="4"/>
      <c r="M82" s="4"/>
      <c r="N82" s="4"/>
      <c r="O82" s="4"/>
      <c r="P82" s="4"/>
      <c r="Q82" s="4"/>
    </row>
    <row r="83" spans="4:17">
      <c r="D83" s="68"/>
      <c r="E83" s="5"/>
      <c r="F83" s="5"/>
      <c r="G83" s="4"/>
      <c r="H83" s="4"/>
      <c r="M83" s="4"/>
      <c r="N83" s="4"/>
      <c r="O83" s="4"/>
      <c r="P83" s="4"/>
      <c r="Q83" s="4"/>
    </row>
    <row r="84" spans="4:17">
      <c r="D84" s="68"/>
      <c r="E84" s="5"/>
      <c r="F84" s="5"/>
      <c r="G84" s="4"/>
      <c r="H84" s="4"/>
      <c r="M84" s="4"/>
      <c r="N84" s="4"/>
      <c r="O84" s="4"/>
      <c r="P84" s="4"/>
      <c r="Q84" s="4"/>
    </row>
    <row r="85" spans="4:17">
      <c r="D85" s="68"/>
      <c r="E85" s="5"/>
      <c r="F85" s="5"/>
      <c r="G85" s="4"/>
      <c r="H85" s="4"/>
      <c r="M85" s="4"/>
      <c r="N85" s="4"/>
      <c r="O85" s="4"/>
      <c r="P85" s="4"/>
      <c r="Q85" s="4"/>
    </row>
    <row r="86" spans="4:17">
      <c r="D86" s="68"/>
      <c r="E86" s="5"/>
      <c r="F86" s="5"/>
      <c r="G86" s="4"/>
      <c r="H86" s="4"/>
      <c r="M86" s="4"/>
      <c r="N86" s="4"/>
      <c r="O86" s="4"/>
      <c r="P86" s="4"/>
      <c r="Q86" s="4"/>
    </row>
    <row r="87" spans="4:17" ht="23.25" customHeight="1">
      <c r="D87" s="68"/>
      <c r="E87" s="5"/>
      <c r="F87" s="5"/>
      <c r="G87" s="4"/>
      <c r="H87" s="4"/>
      <c r="M87" s="4"/>
      <c r="N87" s="4"/>
      <c r="O87" s="4"/>
      <c r="P87" s="4"/>
      <c r="Q87" s="4"/>
    </row>
    <row r="88" spans="4:17">
      <c r="D88" s="68"/>
      <c r="E88" s="5"/>
      <c r="F88" s="5"/>
      <c r="G88" s="4"/>
      <c r="H88" s="4"/>
      <c r="M88" s="4"/>
      <c r="N88" s="4"/>
      <c r="O88" s="4"/>
      <c r="P88" s="4"/>
      <c r="Q88" s="4"/>
    </row>
    <row r="89" spans="4:17">
      <c r="D89" s="68"/>
      <c r="E89" s="5"/>
      <c r="F89" s="5"/>
      <c r="G89" s="4"/>
      <c r="H89" s="4"/>
      <c r="M89" s="4"/>
      <c r="N89" s="4"/>
      <c r="O89" s="4"/>
      <c r="P89" s="4"/>
      <c r="Q89" s="4"/>
    </row>
    <row r="90" spans="4:17">
      <c r="D90" s="68"/>
      <c r="E90" s="5"/>
      <c r="F90" s="5"/>
      <c r="G90" s="4"/>
      <c r="H90" s="4"/>
      <c r="M90" s="4"/>
      <c r="N90" s="4"/>
      <c r="O90" s="4"/>
      <c r="P90" s="4"/>
      <c r="Q90" s="4"/>
    </row>
    <row r="91" spans="4:17">
      <c r="D91" s="68"/>
      <c r="E91" s="5"/>
      <c r="F91" s="5"/>
      <c r="G91" s="4"/>
      <c r="H91" s="4"/>
      <c r="M91" s="4"/>
      <c r="N91" s="4"/>
      <c r="O91" s="4"/>
      <c r="P91" s="4"/>
      <c r="Q91" s="4"/>
    </row>
    <row r="92" spans="4:17">
      <c r="D92" s="68"/>
      <c r="E92" s="5"/>
      <c r="F92" s="5"/>
      <c r="G92" s="4"/>
      <c r="H92" s="4"/>
      <c r="M92" s="4"/>
      <c r="N92" s="4"/>
      <c r="O92" s="4"/>
      <c r="P92" s="4"/>
      <c r="Q92" s="4"/>
    </row>
    <row r="93" spans="4:17">
      <c r="D93" s="68"/>
      <c r="E93" s="5"/>
      <c r="F93" s="5"/>
      <c r="G93" s="4"/>
      <c r="H93" s="4"/>
      <c r="M93" s="4"/>
      <c r="N93" s="4"/>
      <c r="O93" s="4"/>
      <c r="P93" s="4"/>
      <c r="Q93" s="4"/>
    </row>
    <row r="94" spans="4:17">
      <c r="D94" s="68"/>
      <c r="E94" s="5"/>
      <c r="F94" s="5"/>
      <c r="G94" s="4"/>
      <c r="H94" s="4"/>
      <c r="M94" s="4"/>
      <c r="N94" s="4"/>
      <c r="O94" s="4"/>
      <c r="P94" s="4"/>
      <c r="Q94" s="4"/>
    </row>
    <row r="95" spans="4:17">
      <c r="D95" s="68"/>
      <c r="E95" s="5"/>
      <c r="F95" s="5"/>
      <c r="G95" s="4"/>
      <c r="H95" s="4"/>
      <c r="M95" s="4"/>
      <c r="N95" s="4"/>
      <c r="O95" s="4"/>
      <c r="P95" s="4"/>
      <c r="Q95" s="4"/>
    </row>
    <row r="96" spans="4:17">
      <c r="D96" s="68"/>
      <c r="E96" s="5"/>
      <c r="F96" s="5"/>
      <c r="G96" s="4"/>
      <c r="H96" s="4"/>
      <c r="M96" s="4"/>
      <c r="N96" s="4"/>
      <c r="O96" s="4"/>
      <c r="P96" s="4"/>
      <c r="Q96" s="4"/>
    </row>
    <row r="97" spans="4:17">
      <c r="D97" s="68"/>
      <c r="E97" s="5"/>
      <c r="F97" s="5"/>
      <c r="G97" s="4"/>
      <c r="H97" s="4"/>
      <c r="M97" s="4"/>
      <c r="N97" s="4"/>
      <c r="O97" s="4"/>
      <c r="P97" s="4"/>
      <c r="Q97" s="4"/>
    </row>
    <row r="98" spans="4:17">
      <c r="D98" s="68"/>
      <c r="E98" s="5"/>
      <c r="F98" s="5"/>
      <c r="G98" s="4"/>
      <c r="H98" s="4"/>
      <c r="M98" s="4"/>
      <c r="N98" s="4"/>
      <c r="O98" s="4"/>
      <c r="P98" s="4"/>
      <c r="Q98" s="4"/>
    </row>
    <row r="99" spans="4:17">
      <c r="D99" s="68"/>
      <c r="E99" s="5"/>
      <c r="F99" s="5"/>
      <c r="G99" s="4"/>
      <c r="H99" s="4"/>
      <c r="M99" s="4"/>
      <c r="N99" s="4"/>
      <c r="O99" s="4"/>
      <c r="P99" s="4"/>
      <c r="Q99" s="4"/>
    </row>
    <row r="100" spans="4:17">
      <c r="D100" s="68"/>
      <c r="E100" s="5"/>
      <c r="F100" s="5"/>
      <c r="G100" s="4"/>
      <c r="H100" s="4"/>
      <c r="M100" s="4"/>
      <c r="N100" s="4"/>
      <c r="O100" s="4"/>
      <c r="P100" s="4"/>
      <c r="Q100" s="4"/>
    </row>
    <row r="101" spans="4:17">
      <c r="D101" s="68"/>
      <c r="E101" s="5"/>
      <c r="F101" s="5"/>
      <c r="G101" s="4"/>
      <c r="H101" s="4"/>
      <c r="M101" s="4"/>
      <c r="N101" s="4"/>
      <c r="O101" s="4"/>
      <c r="P101" s="4"/>
      <c r="Q101" s="4"/>
    </row>
    <row r="102" spans="4:17">
      <c r="D102" s="68"/>
      <c r="E102" s="5"/>
      <c r="F102" s="5"/>
      <c r="G102" s="4"/>
      <c r="H102" s="4"/>
      <c r="M102" s="4"/>
      <c r="N102" s="4"/>
      <c r="O102" s="4"/>
      <c r="P102" s="4"/>
      <c r="Q102" s="4"/>
    </row>
    <row r="103" spans="4:17">
      <c r="D103" s="68"/>
      <c r="E103" s="5"/>
      <c r="F103" s="5"/>
      <c r="G103" s="4"/>
      <c r="H103" s="4"/>
      <c r="M103" s="4"/>
      <c r="N103" s="4"/>
      <c r="O103" s="4"/>
      <c r="P103" s="4"/>
      <c r="Q103" s="4"/>
    </row>
    <row r="104" spans="4:17">
      <c r="D104" s="68"/>
      <c r="E104" s="5"/>
      <c r="F104" s="5"/>
      <c r="G104" s="4"/>
      <c r="H104" s="4"/>
      <c r="M104" s="4"/>
      <c r="N104" s="4"/>
      <c r="O104" s="4"/>
      <c r="P104" s="4"/>
      <c r="Q104" s="4"/>
    </row>
    <row r="105" spans="4:17">
      <c r="D105" s="68"/>
      <c r="E105" s="5"/>
      <c r="F105" s="5"/>
      <c r="G105" s="4"/>
      <c r="H105" s="4"/>
      <c r="M105" s="4"/>
      <c r="N105" s="4"/>
      <c r="O105" s="4"/>
      <c r="P105" s="4"/>
      <c r="Q105" s="4"/>
    </row>
    <row r="106" spans="4:17">
      <c r="D106" s="68"/>
      <c r="E106" s="5"/>
      <c r="F106" s="5"/>
      <c r="G106" s="4"/>
      <c r="H106" s="4"/>
      <c r="M106" s="4"/>
      <c r="N106" s="4"/>
      <c r="O106" s="4"/>
      <c r="P106" s="4"/>
      <c r="Q106" s="4"/>
    </row>
    <row r="107" spans="4:17">
      <c r="D107" s="68"/>
      <c r="E107" s="5"/>
      <c r="F107" s="5"/>
      <c r="G107" s="4"/>
      <c r="H107" s="4"/>
      <c r="M107" s="4"/>
      <c r="N107" s="4"/>
      <c r="O107" s="4"/>
      <c r="P107" s="4"/>
      <c r="Q107" s="4"/>
    </row>
    <row r="108" spans="4:17">
      <c r="D108" s="68"/>
      <c r="E108" s="5"/>
      <c r="F108" s="5"/>
      <c r="G108" s="4"/>
      <c r="H108" s="4"/>
      <c r="M108" s="4"/>
      <c r="N108" s="4"/>
      <c r="O108" s="4"/>
      <c r="P108" s="4"/>
      <c r="Q108" s="4"/>
    </row>
    <row r="109" spans="4:17">
      <c r="D109" s="68"/>
      <c r="E109" s="5"/>
      <c r="F109" s="5"/>
      <c r="G109" s="4"/>
      <c r="H109" s="4"/>
      <c r="M109" s="4"/>
      <c r="N109" s="4"/>
      <c r="O109" s="4"/>
      <c r="P109" s="4"/>
      <c r="Q109" s="4"/>
    </row>
    <row r="110" spans="4:17">
      <c r="D110" s="68"/>
      <c r="E110" s="5"/>
      <c r="F110" s="5"/>
      <c r="G110" s="4"/>
      <c r="H110" s="4"/>
      <c r="M110" s="4"/>
      <c r="N110" s="4"/>
      <c r="O110" s="4"/>
      <c r="P110" s="4"/>
      <c r="Q110" s="4"/>
    </row>
    <row r="111" spans="4:17">
      <c r="D111" s="68"/>
      <c r="E111" s="5"/>
      <c r="F111" s="5"/>
      <c r="G111" s="4"/>
      <c r="H111" s="4"/>
      <c r="M111" s="4"/>
      <c r="N111" s="4"/>
      <c r="O111" s="4"/>
      <c r="P111" s="4"/>
      <c r="Q111" s="4"/>
    </row>
    <row r="112" spans="4:17">
      <c r="D112" s="68"/>
      <c r="E112" s="5"/>
      <c r="F112" s="5"/>
      <c r="G112" s="4"/>
      <c r="H112" s="4"/>
      <c r="M112" s="4"/>
      <c r="N112" s="4"/>
      <c r="O112" s="4"/>
      <c r="P112" s="4"/>
      <c r="Q112" s="4"/>
    </row>
    <row r="113" spans="4:17">
      <c r="D113" s="68"/>
      <c r="E113" s="5"/>
      <c r="F113" s="5"/>
      <c r="G113" s="4"/>
      <c r="H113" s="4"/>
      <c r="M113" s="4"/>
      <c r="N113" s="4"/>
      <c r="O113" s="4"/>
      <c r="P113" s="4"/>
      <c r="Q113" s="4"/>
    </row>
    <row r="114" spans="4:17">
      <c r="D114" s="70"/>
      <c r="E114" s="6"/>
      <c r="F114" s="6"/>
      <c r="G114" s="4"/>
      <c r="H114" s="4"/>
      <c r="M114" s="4"/>
      <c r="N114" s="4"/>
      <c r="O114" s="4"/>
      <c r="P114" s="4"/>
      <c r="Q114" s="4"/>
    </row>
    <row r="115" spans="4:17">
      <c r="D115" s="70"/>
      <c r="E115" s="6"/>
      <c r="F115" s="6"/>
      <c r="G115" s="4"/>
      <c r="H115" s="4"/>
      <c r="M115" s="4"/>
      <c r="N115" s="4"/>
      <c r="O115" s="4"/>
      <c r="P115" s="4"/>
      <c r="Q115" s="4"/>
    </row>
    <row r="116" spans="4:17">
      <c r="D116" s="70"/>
      <c r="E116" s="6"/>
      <c r="F116" s="6"/>
      <c r="G116" s="4"/>
      <c r="H116" s="4"/>
      <c r="M116" s="4"/>
      <c r="N116" s="4"/>
      <c r="O116" s="4"/>
      <c r="P116" s="4"/>
      <c r="Q116" s="4"/>
    </row>
    <row r="117" spans="4:17">
      <c r="D117" s="70"/>
      <c r="E117" s="6"/>
      <c r="F117" s="6"/>
      <c r="G117" s="4"/>
      <c r="H117" s="4"/>
      <c r="M117" s="4"/>
      <c r="N117" s="4"/>
      <c r="O117" s="4"/>
      <c r="P117" s="4"/>
      <c r="Q117" s="4"/>
    </row>
    <row r="118" spans="4:17">
      <c r="D118" s="70"/>
      <c r="E118" s="6"/>
      <c r="F118" s="6"/>
      <c r="G118" s="4"/>
      <c r="H118" s="4"/>
      <c r="M118" s="4"/>
      <c r="N118" s="4"/>
      <c r="O118" s="4"/>
      <c r="P118" s="4"/>
      <c r="Q118" s="4"/>
    </row>
    <row r="119" spans="4:17">
      <c r="D119" s="70"/>
      <c r="E119" s="6"/>
      <c r="F119" s="6"/>
      <c r="G119" s="4"/>
      <c r="H119" s="4"/>
      <c r="M119" s="4"/>
      <c r="N119" s="4"/>
      <c r="O119" s="4"/>
      <c r="P119" s="4"/>
      <c r="Q119" s="4"/>
    </row>
    <row r="120" spans="4:17">
      <c r="D120" s="70"/>
      <c r="E120" s="6"/>
      <c r="F120" s="6"/>
      <c r="G120" s="4"/>
      <c r="H120" s="4"/>
      <c r="M120" s="4"/>
      <c r="N120" s="4"/>
      <c r="O120" s="4"/>
      <c r="P120" s="4"/>
      <c r="Q120" s="4"/>
    </row>
    <row r="121" spans="4:17">
      <c r="D121" s="70"/>
      <c r="E121" s="6"/>
      <c r="F121" s="6"/>
      <c r="G121" s="4"/>
      <c r="H121" s="4"/>
      <c r="M121" s="4"/>
      <c r="N121" s="4"/>
      <c r="O121" s="4"/>
      <c r="P121" s="4"/>
      <c r="Q121" s="4"/>
    </row>
    <row r="122" spans="4:17">
      <c r="D122" s="70"/>
      <c r="E122" s="6"/>
      <c r="F122" s="6"/>
      <c r="G122" s="4"/>
      <c r="H122" s="4"/>
      <c r="M122" s="4"/>
      <c r="N122" s="4"/>
      <c r="O122" s="4"/>
      <c r="P122" s="4"/>
      <c r="Q122" s="4"/>
    </row>
    <row r="123" spans="4:17">
      <c r="D123" s="70"/>
      <c r="E123" s="6"/>
      <c r="F123" s="6"/>
      <c r="G123" s="4"/>
      <c r="H123" s="4"/>
      <c r="M123" s="4"/>
      <c r="N123" s="4"/>
      <c r="O123" s="4"/>
      <c r="P123" s="4"/>
      <c r="Q123" s="4"/>
    </row>
    <row r="124" spans="4:17">
      <c r="D124" s="70"/>
      <c r="E124" s="6"/>
      <c r="F124" s="6"/>
      <c r="G124" s="4"/>
      <c r="H124" s="4"/>
      <c r="M124" s="4"/>
      <c r="N124" s="4"/>
      <c r="O124" s="4"/>
      <c r="P124" s="4"/>
      <c r="Q124" s="4"/>
    </row>
    <row r="125" spans="4:17">
      <c r="D125" s="70"/>
      <c r="E125" s="6"/>
      <c r="F125" s="6"/>
      <c r="G125" s="4"/>
      <c r="H125" s="4"/>
      <c r="M125" s="4"/>
      <c r="N125" s="4"/>
      <c r="O125" s="4"/>
      <c r="P125" s="4"/>
      <c r="Q125" s="4"/>
    </row>
    <row r="126" spans="4:17">
      <c r="D126" s="70"/>
      <c r="E126" s="6"/>
      <c r="F126" s="6"/>
      <c r="G126" s="4"/>
      <c r="H126" s="4"/>
      <c r="M126" s="4"/>
      <c r="N126" s="4"/>
      <c r="O126" s="4"/>
      <c r="P126" s="4"/>
      <c r="Q126" s="4"/>
    </row>
    <row r="127" spans="4:17">
      <c r="D127" s="70"/>
      <c r="E127" s="6"/>
      <c r="F127" s="6"/>
      <c r="G127" s="4"/>
      <c r="H127" s="4"/>
      <c r="M127" s="4"/>
      <c r="N127" s="4"/>
      <c r="O127" s="4"/>
      <c r="P127" s="4"/>
      <c r="Q127" s="4"/>
    </row>
    <row r="128" spans="4:17">
      <c r="D128" s="70"/>
      <c r="E128" s="6"/>
      <c r="F128" s="6"/>
      <c r="G128" s="4"/>
      <c r="H128" s="4"/>
      <c r="M128" s="4"/>
      <c r="N128" s="4"/>
      <c r="O128" s="4"/>
      <c r="P128" s="4"/>
      <c r="Q128" s="4"/>
    </row>
    <row r="129" spans="4:17">
      <c r="D129" s="70"/>
      <c r="E129" s="6"/>
      <c r="F129" s="6"/>
      <c r="G129" s="4"/>
      <c r="H129" s="4"/>
      <c r="M129" s="4"/>
      <c r="N129" s="4"/>
      <c r="O129" s="4"/>
      <c r="P129" s="4"/>
      <c r="Q129" s="4"/>
    </row>
    <row r="130" spans="4:17">
      <c r="D130" s="70"/>
      <c r="E130" s="6"/>
      <c r="F130" s="6"/>
      <c r="G130" s="4"/>
      <c r="H130" s="4"/>
      <c r="M130" s="4"/>
      <c r="N130" s="4"/>
      <c r="O130" s="4"/>
      <c r="P130" s="4"/>
      <c r="Q130" s="4"/>
    </row>
    <row r="131" spans="4:17">
      <c r="D131" s="70"/>
      <c r="E131" s="6"/>
      <c r="F131" s="6"/>
      <c r="G131" s="4"/>
      <c r="H131" s="4"/>
      <c r="M131" s="4"/>
      <c r="N131" s="4"/>
      <c r="O131" s="4"/>
      <c r="P131" s="4"/>
      <c r="Q131" s="4"/>
    </row>
    <row r="132" spans="4:17">
      <c r="D132" s="70"/>
      <c r="E132" s="6"/>
      <c r="F132" s="6"/>
      <c r="G132" s="4"/>
      <c r="H132" s="4"/>
      <c r="M132" s="4"/>
      <c r="N132" s="4"/>
      <c r="O132" s="4"/>
      <c r="P132" s="4"/>
      <c r="Q132" s="4"/>
    </row>
    <row r="133" spans="4:17">
      <c r="D133" s="70"/>
      <c r="E133" s="6"/>
      <c r="F133" s="6"/>
      <c r="G133" s="4"/>
      <c r="H133" s="4"/>
      <c r="M133" s="4"/>
      <c r="N133" s="4"/>
      <c r="O133" s="4"/>
      <c r="P133" s="4"/>
      <c r="Q133" s="4"/>
    </row>
    <row r="134" spans="4:17">
      <c r="D134" s="70"/>
      <c r="E134" s="6"/>
      <c r="F134" s="6"/>
      <c r="G134" s="4"/>
      <c r="H134" s="4"/>
      <c r="M134" s="4"/>
      <c r="N134" s="4"/>
      <c r="O134" s="4"/>
      <c r="P134" s="4"/>
      <c r="Q134" s="4"/>
    </row>
    <row r="135" spans="4:17">
      <c r="D135" s="70"/>
      <c r="E135" s="6"/>
      <c r="F135" s="6"/>
      <c r="G135" s="4"/>
      <c r="H135" s="4"/>
      <c r="M135" s="4"/>
      <c r="N135" s="4"/>
      <c r="O135" s="4"/>
      <c r="P135" s="4"/>
      <c r="Q135" s="4"/>
    </row>
    <row r="136" spans="4:17">
      <c r="D136" s="70"/>
      <c r="E136" s="6"/>
      <c r="F136" s="6"/>
      <c r="G136" s="4"/>
      <c r="H136" s="4"/>
      <c r="M136" s="4"/>
      <c r="N136" s="4"/>
      <c r="O136" s="4"/>
      <c r="P136" s="4"/>
      <c r="Q136" s="4"/>
    </row>
    <row r="137" spans="4:17">
      <c r="D137" s="70"/>
      <c r="E137" s="6"/>
      <c r="F137" s="6"/>
      <c r="G137" s="4"/>
      <c r="H137" s="4"/>
      <c r="M137" s="4"/>
      <c r="N137" s="4"/>
      <c r="O137" s="4"/>
      <c r="P137" s="4"/>
      <c r="Q137" s="4"/>
    </row>
    <row r="138" spans="4:17">
      <c r="D138" s="70"/>
      <c r="E138" s="6"/>
      <c r="F138" s="6"/>
      <c r="G138" s="4"/>
      <c r="H138" s="4"/>
      <c r="M138" s="4"/>
      <c r="N138" s="4"/>
      <c r="O138" s="4"/>
      <c r="P138" s="4"/>
      <c r="Q138" s="4"/>
    </row>
    <row r="139" spans="4:17">
      <c r="D139" s="70"/>
      <c r="E139" s="6"/>
      <c r="F139" s="6"/>
      <c r="G139" s="4"/>
      <c r="H139" s="4"/>
      <c r="M139" s="4"/>
      <c r="N139" s="4"/>
      <c r="O139" s="4"/>
      <c r="P139" s="4"/>
      <c r="Q139" s="4"/>
    </row>
    <row r="140" spans="4:17">
      <c r="D140" s="70"/>
      <c r="E140" s="6"/>
      <c r="F140" s="6"/>
      <c r="G140" s="4"/>
      <c r="H140" s="4"/>
      <c r="M140" s="4"/>
      <c r="N140" s="4"/>
      <c r="O140" s="4"/>
      <c r="P140" s="4"/>
      <c r="Q140" s="4"/>
    </row>
    <row r="141" spans="4:17">
      <c r="D141" s="70"/>
      <c r="E141" s="6"/>
      <c r="F141" s="6"/>
      <c r="G141" s="4"/>
      <c r="H141" s="4"/>
      <c r="M141" s="4"/>
      <c r="N141" s="4"/>
      <c r="O141" s="4"/>
      <c r="P141" s="4"/>
      <c r="Q141" s="4"/>
    </row>
    <row r="142" spans="4:17">
      <c r="D142" s="70"/>
      <c r="E142" s="6"/>
      <c r="F142" s="6"/>
      <c r="G142" s="4"/>
      <c r="H142" s="4"/>
      <c r="M142" s="4"/>
      <c r="N142" s="4"/>
      <c r="O142" s="4"/>
      <c r="P142" s="4"/>
      <c r="Q142" s="4"/>
    </row>
    <row r="143" spans="4:17">
      <c r="D143" s="70"/>
      <c r="E143" s="6"/>
      <c r="F143" s="6"/>
      <c r="G143" s="4"/>
      <c r="H143" s="4"/>
      <c r="M143" s="4"/>
      <c r="N143" s="4"/>
      <c r="O143" s="4"/>
      <c r="P143" s="4"/>
      <c r="Q143" s="4"/>
    </row>
    <row r="144" spans="4:17">
      <c r="D144" s="70"/>
      <c r="E144" s="6"/>
      <c r="F144" s="6"/>
      <c r="G144" s="4"/>
      <c r="H144" s="4"/>
      <c r="M144" s="4"/>
      <c r="N144" s="4"/>
      <c r="O144" s="4"/>
      <c r="P144" s="4"/>
      <c r="Q144" s="4"/>
    </row>
    <row r="145" spans="4:17">
      <c r="D145" s="70"/>
      <c r="E145" s="6"/>
      <c r="F145" s="6"/>
      <c r="G145" s="4"/>
      <c r="H145" s="4"/>
      <c r="M145" s="4"/>
      <c r="N145" s="4"/>
      <c r="O145" s="4"/>
      <c r="P145" s="4"/>
      <c r="Q145" s="4"/>
    </row>
    <row r="146" spans="4:17">
      <c r="D146" s="70"/>
      <c r="E146" s="6"/>
      <c r="F146" s="6"/>
      <c r="G146" s="4"/>
      <c r="H146" s="4"/>
      <c r="M146" s="4"/>
      <c r="N146" s="4"/>
      <c r="O146" s="4"/>
      <c r="P146" s="4"/>
      <c r="Q146" s="4"/>
    </row>
    <row r="147" spans="4:17">
      <c r="D147" s="70"/>
      <c r="E147" s="6"/>
      <c r="F147" s="6"/>
      <c r="G147" s="4"/>
      <c r="H147" s="4"/>
      <c r="M147" s="4"/>
      <c r="N147" s="4"/>
      <c r="O147" s="4"/>
      <c r="P147" s="4"/>
      <c r="Q147" s="4"/>
    </row>
    <row r="148" spans="4:17">
      <c r="D148" s="70"/>
      <c r="E148" s="6"/>
      <c r="F148" s="6"/>
      <c r="G148" s="4"/>
      <c r="H148" s="4"/>
      <c r="M148" s="4"/>
      <c r="N148" s="4"/>
      <c r="O148" s="4"/>
      <c r="P148" s="4"/>
      <c r="Q148" s="4"/>
    </row>
    <row r="149" spans="4:17">
      <c r="D149" s="70"/>
      <c r="E149" s="6"/>
      <c r="F149" s="6"/>
      <c r="G149" s="4"/>
      <c r="H149" s="4"/>
      <c r="M149" s="4"/>
      <c r="N149" s="4"/>
      <c r="O149" s="4"/>
      <c r="P149" s="4"/>
      <c r="Q149" s="4"/>
    </row>
    <row r="150" spans="4:17">
      <c r="D150" s="70"/>
      <c r="E150" s="6"/>
      <c r="F150" s="6"/>
      <c r="G150" s="4"/>
      <c r="H150" s="4"/>
      <c r="M150" s="4"/>
      <c r="N150" s="4"/>
      <c r="O150" s="4"/>
      <c r="P150" s="4"/>
      <c r="Q150" s="4"/>
    </row>
    <row r="151" spans="4:17">
      <c r="D151" s="70"/>
      <c r="E151" s="6"/>
      <c r="F151" s="6"/>
      <c r="G151" s="4"/>
      <c r="H151" s="4"/>
      <c r="M151" s="4"/>
      <c r="N151" s="4"/>
      <c r="O151" s="4"/>
      <c r="P151" s="4"/>
      <c r="Q151" s="4"/>
    </row>
    <row r="152" spans="4:17">
      <c r="D152" s="70"/>
      <c r="E152" s="6"/>
      <c r="F152" s="6"/>
      <c r="G152" s="4"/>
      <c r="H152" s="4"/>
      <c r="M152" s="4"/>
      <c r="N152" s="4"/>
      <c r="O152" s="4"/>
      <c r="P152" s="4"/>
      <c r="Q152" s="4"/>
    </row>
    <row r="153" spans="4:17">
      <c r="D153" s="70"/>
      <c r="E153" s="6"/>
      <c r="F153" s="6"/>
      <c r="G153" s="4"/>
      <c r="H153" s="4"/>
      <c r="M153" s="4"/>
      <c r="N153" s="4"/>
      <c r="O153" s="4"/>
      <c r="P153" s="4"/>
      <c r="Q153" s="4"/>
    </row>
    <row r="154" spans="4:17">
      <c r="D154" s="70"/>
      <c r="E154" s="6"/>
      <c r="F154" s="6"/>
      <c r="G154" s="4"/>
      <c r="H154" s="4"/>
      <c r="M154" s="4"/>
      <c r="N154" s="4"/>
      <c r="O154" s="4"/>
      <c r="P154" s="4"/>
      <c r="Q154" s="4"/>
    </row>
    <row r="155" spans="4:17">
      <c r="D155" s="70"/>
      <c r="E155" s="6"/>
      <c r="F155" s="6"/>
      <c r="G155" s="4"/>
      <c r="H155" s="4"/>
      <c r="M155" s="4"/>
      <c r="N155" s="4"/>
      <c r="O155" s="4"/>
      <c r="P155" s="4"/>
      <c r="Q155" s="4"/>
    </row>
    <row r="156" spans="4:17">
      <c r="D156" s="70"/>
      <c r="E156" s="6"/>
      <c r="F156" s="6"/>
      <c r="G156" s="4"/>
      <c r="H156" s="4"/>
      <c r="M156" s="4"/>
      <c r="N156" s="4"/>
      <c r="O156" s="4"/>
      <c r="P156" s="4"/>
      <c r="Q156" s="4"/>
    </row>
    <row r="157" spans="4:17">
      <c r="D157" s="70"/>
      <c r="E157" s="6"/>
      <c r="F157" s="6"/>
      <c r="G157" s="4"/>
      <c r="H157" s="4"/>
      <c r="M157" s="4"/>
      <c r="N157" s="4"/>
      <c r="O157" s="4"/>
      <c r="P157" s="4"/>
      <c r="Q157" s="4"/>
    </row>
    <row r="158" spans="4:17">
      <c r="D158" s="70"/>
      <c r="E158" s="6"/>
      <c r="F158" s="6"/>
      <c r="G158" s="4"/>
      <c r="H158" s="4"/>
      <c r="M158" s="4"/>
      <c r="N158" s="4"/>
      <c r="O158" s="4"/>
      <c r="P158" s="4"/>
      <c r="Q158" s="4"/>
    </row>
    <row r="159" spans="4:17">
      <c r="D159" s="70"/>
      <c r="E159" s="6"/>
      <c r="F159" s="6"/>
      <c r="G159" s="4"/>
      <c r="H159" s="4"/>
      <c r="M159" s="4"/>
      <c r="N159" s="4"/>
      <c r="O159" s="4"/>
      <c r="P159" s="4"/>
      <c r="Q159" s="4"/>
    </row>
    <row r="160" spans="4:17">
      <c r="D160" s="70"/>
      <c r="E160" s="6"/>
      <c r="F160" s="6"/>
      <c r="G160" s="4"/>
      <c r="H160" s="4"/>
      <c r="M160" s="4"/>
      <c r="N160" s="4"/>
      <c r="O160" s="4"/>
      <c r="P160" s="4"/>
      <c r="Q160" s="4"/>
    </row>
    <row r="161" spans="4:17">
      <c r="D161" s="70"/>
      <c r="E161" s="6"/>
      <c r="F161" s="6"/>
      <c r="G161" s="4"/>
      <c r="H161" s="4"/>
      <c r="M161" s="4"/>
      <c r="N161" s="4"/>
      <c r="O161" s="4"/>
      <c r="P161" s="4"/>
      <c r="Q161" s="4"/>
    </row>
    <row r="162" spans="4:17">
      <c r="D162" s="70"/>
      <c r="E162" s="6"/>
      <c r="F162" s="6"/>
      <c r="G162" s="4"/>
      <c r="H162" s="4"/>
      <c r="M162" s="4"/>
      <c r="N162" s="4"/>
      <c r="O162" s="4"/>
      <c r="P162" s="4"/>
      <c r="Q162" s="4"/>
    </row>
    <row r="163" spans="4:17">
      <c r="D163" s="70"/>
      <c r="E163" s="6"/>
      <c r="F163" s="6"/>
      <c r="G163" s="4"/>
      <c r="H163" s="4"/>
      <c r="M163" s="4"/>
      <c r="N163" s="4"/>
      <c r="O163" s="4"/>
      <c r="P163" s="4"/>
      <c r="Q163" s="4"/>
    </row>
    <row r="164" spans="4:17">
      <c r="D164" s="70"/>
      <c r="E164" s="6"/>
      <c r="F164" s="6"/>
      <c r="G164" s="4"/>
      <c r="H164" s="4"/>
      <c r="M164" s="4"/>
      <c r="N164" s="4"/>
      <c r="O164" s="4"/>
      <c r="P164" s="4"/>
      <c r="Q164" s="4"/>
    </row>
    <row r="165" spans="4:17">
      <c r="D165" s="70"/>
      <c r="E165" s="6"/>
      <c r="F165" s="6"/>
      <c r="G165" s="4"/>
      <c r="H165" s="4"/>
      <c r="M165" s="4"/>
      <c r="N165" s="4"/>
      <c r="O165" s="4"/>
      <c r="P165" s="4"/>
      <c r="Q165" s="4"/>
    </row>
    <row r="166" spans="4:17">
      <c r="D166" s="70"/>
      <c r="E166" s="6"/>
      <c r="F166" s="6"/>
      <c r="G166" s="4"/>
      <c r="H166" s="4"/>
      <c r="M166" s="4"/>
      <c r="N166" s="4"/>
      <c r="O166" s="4"/>
      <c r="P166" s="4"/>
      <c r="Q166" s="4"/>
    </row>
    <row r="167" spans="4:17">
      <c r="D167" s="70"/>
      <c r="E167" s="6"/>
      <c r="F167" s="6"/>
      <c r="G167" s="4"/>
      <c r="H167" s="4"/>
      <c r="M167" s="4"/>
      <c r="N167" s="4"/>
      <c r="O167" s="4"/>
      <c r="P167" s="4"/>
      <c r="Q167" s="4"/>
    </row>
    <row r="168" spans="4:17">
      <c r="D168" s="70"/>
      <c r="E168" s="6"/>
      <c r="F168" s="6"/>
      <c r="G168" s="4"/>
      <c r="H168" s="4"/>
      <c r="M168" s="4"/>
      <c r="N168" s="4"/>
      <c r="O168" s="4"/>
      <c r="P168" s="4"/>
      <c r="Q168" s="4"/>
    </row>
    <row r="169" spans="4:17">
      <c r="D169" s="70"/>
      <c r="E169" s="6"/>
      <c r="F169" s="6"/>
      <c r="G169" s="4"/>
      <c r="H169" s="4"/>
      <c r="M169" s="4"/>
      <c r="N169" s="4"/>
      <c r="O169" s="4"/>
      <c r="P169" s="4"/>
      <c r="Q169" s="4"/>
    </row>
    <row r="170" spans="4:17">
      <c r="D170" s="70"/>
      <c r="E170" s="6"/>
      <c r="F170" s="6"/>
      <c r="G170" s="4"/>
      <c r="H170" s="4"/>
      <c r="M170" s="4"/>
      <c r="N170" s="4"/>
      <c r="O170" s="4"/>
      <c r="P170" s="4"/>
      <c r="Q170" s="4"/>
    </row>
    <row r="171" spans="4:17">
      <c r="D171" s="70"/>
      <c r="E171" s="6"/>
      <c r="F171" s="6"/>
      <c r="G171" s="4"/>
      <c r="H171" s="4"/>
      <c r="M171" s="4"/>
      <c r="N171" s="4"/>
      <c r="O171" s="4"/>
      <c r="P171" s="4"/>
      <c r="Q171" s="4"/>
    </row>
    <row r="172" spans="4:17">
      <c r="D172" s="70"/>
      <c r="E172" s="6"/>
      <c r="F172" s="6"/>
      <c r="G172" s="4"/>
      <c r="H172" s="4"/>
      <c r="M172" s="4"/>
      <c r="N172" s="4"/>
      <c r="O172" s="4"/>
      <c r="P172" s="4"/>
      <c r="Q172" s="4"/>
    </row>
    <row r="173" spans="4:17">
      <c r="D173" s="70"/>
      <c r="E173" s="6"/>
      <c r="F173" s="6"/>
      <c r="G173" s="4"/>
      <c r="H173" s="4"/>
      <c r="M173" s="4"/>
      <c r="N173" s="4"/>
      <c r="O173" s="4"/>
      <c r="P173" s="4"/>
      <c r="Q173" s="4"/>
    </row>
    <row r="174" spans="4:17">
      <c r="D174" s="70"/>
      <c r="E174" s="6"/>
      <c r="F174" s="6"/>
      <c r="G174" s="4"/>
      <c r="H174" s="4"/>
      <c r="M174" s="4"/>
      <c r="N174" s="4"/>
      <c r="O174" s="4"/>
      <c r="P174" s="4"/>
      <c r="Q174" s="4"/>
    </row>
    <row r="175" spans="4:17">
      <c r="D175" s="70"/>
      <c r="E175" s="6"/>
      <c r="F175" s="6"/>
      <c r="G175" s="4"/>
      <c r="H175" s="4"/>
      <c r="M175" s="4"/>
      <c r="N175" s="4"/>
      <c r="O175" s="4"/>
      <c r="P175" s="4"/>
      <c r="Q175" s="4"/>
    </row>
    <row r="176" spans="4:17">
      <c r="D176" s="70"/>
      <c r="E176" s="6"/>
      <c r="F176" s="6"/>
      <c r="G176" s="4"/>
      <c r="H176" s="4"/>
      <c r="M176" s="4"/>
      <c r="N176" s="4"/>
      <c r="O176" s="4"/>
      <c r="P176" s="4"/>
      <c r="Q176" s="4"/>
    </row>
    <row r="177" spans="4:17">
      <c r="D177" s="70"/>
      <c r="E177" s="6"/>
      <c r="F177" s="6"/>
      <c r="G177" s="4"/>
      <c r="H177" s="4"/>
      <c r="M177" s="4"/>
      <c r="N177" s="4"/>
      <c r="O177" s="4"/>
      <c r="P177" s="4"/>
      <c r="Q177" s="4"/>
    </row>
    <row r="178" spans="4:17">
      <c r="D178" s="70"/>
      <c r="E178" s="6"/>
      <c r="F178" s="6"/>
      <c r="G178" s="4"/>
      <c r="H178" s="4"/>
      <c r="M178" s="4"/>
      <c r="N178" s="4"/>
      <c r="O178" s="4"/>
      <c r="P178" s="4"/>
      <c r="Q178" s="4"/>
    </row>
    <row r="179" spans="4:17">
      <c r="D179" s="70"/>
      <c r="E179" s="6"/>
      <c r="F179" s="6"/>
      <c r="G179" s="4"/>
      <c r="H179" s="4"/>
      <c r="M179" s="4"/>
      <c r="N179" s="4"/>
      <c r="O179" s="4"/>
      <c r="P179" s="4"/>
      <c r="Q179" s="4"/>
    </row>
    <row r="180" spans="4:17">
      <c r="D180" s="70"/>
      <c r="E180" s="6"/>
      <c r="F180" s="6"/>
      <c r="G180" s="4"/>
      <c r="H180" s="4"/>
      <c r="M180" s="4"/>
      <c r="N180" s="4"/>
      <c r="O180" s="4"/>
      <c r="P180" s="4"/>
      <c r="Q180" s="4"/>
    </row>
    <row r="181" spans="4:17">
      <c r="D181" s="70"/>
      <c r="E181" s="6"/>
      <c r="F181" s="6"/>
      <c r="G181" s="4"/>
      <c r="H181" s="4"/>
      <c r="M181" s="4"/>
      <c r="N181" s="4"/>
      <c r="O181" s="4"/>
      <c r="P181" s="4"/>
      <c r="Q181" s="4"/>
    </row>
    <row r="182" spans="4:17">
      <c r="D182" s="70"/>
      <c r="E182" s="6"/>
      <c r="F182" s="6"/>
      <c r="G182" s="4"/>
      <c r="H182" s="4"/>
      <c r="M182" s="4"/>
      <c r="N182" s="4"/>
      <c r="O182" s="4"/>
      <c r="P182" s="4"/>
      <c r="Q182" s="4"/>
    </row>
    <row r="183" spans="4:17">
      <c r="D183" s="70"/>
      <c r="E183" s="6"/>
      <c r="F183" s="6"/>
      <c r="G183" s="4"/>
      <c r="H183" s="4"/>
      <c r="M183" s="4"/>
      <c r="N183" s="4"/>
      <c r="O183" s="4"/>
      <c r="P183" s="4"/>
      <c r="Q183" s="4"/>
    </row>
    <row r="184" spans="4:17">
      <c r="D184" s="70"/>
      <c r="E184" s="6"/>
      <c r="F184" s="6"/>
      <c r="G184" s="4"/>
      <c r="H184" s="4"/>
      <c r="M184" s="4"/>
      <c r="N184" s="4"/>
      <c r="O184" s="4"/>
      <c r="P184" s="4"/>
      <c r="Q184" s="4"/>
    </row>
    <row r="185" spans="4:17">
      <c r="D185" s="70"/>
      <c r="E185" s="6"/>
      <c r="F185" s="6"/>
      <c r="G185" s="4"/>
      <c r="H185" s="4"/>
      <c r="M185" s="4"/>
      <c r="N185" s="4"/>
      <c r="O185" s="4"/>
      <c r="P185" s="4"/>
      <c r="Q185" s="4"/>
    </row>
    <row r="186" spans="4:17">
      <c r="D186" s="70"/>
      <c r="E186" s="6"/>
      <c r="F186" s="6"/>
      <c r="G186" s="4"/>
      <c r="H186" s="4"/>
      <c r="M186" s="4"/>
      <c r="N186" s="4"/>
      <c r="O186" s="4"/>
      <c r="P186" s="4"/>
      <c r="Q186" s="4"/>
    </row>
    <row r="187" spans="4:17">
      <c r="D187" s="70"/>
      <c r="E187" s="6"/>
      <c r="F187" s="6"/>
      <c r="G187" s="4"/>
      <c r="H187" s="4"/>
      <c r="M187" s="4"/>
      <c r="N187" s="4"/>
      <c r="O187" s="4"/>
      <c r="P187" s="4"/>
      <c r="Q187" s="4"/>
    </row>
    <row r="188" spans="4:17">
      <c r="D188" s="71"/>
      <c r="E188" s="7"/>
      <c r="F188" s="6"/>
      <c r="G188" s="4"/>
      <c r="H188" s="8"/>
      <c r="M188" s="4"/>
      <c r="N188" s="4"/>
      <c r="O188" s="4"/>
      <c r="P188" s="4"/>
      <c r="Q188" s="4"/>
    </row>
    <row r="189" spans="4:17">
      <c r="F189" s="6"/>
      <c r="G189" s="4"/>
      <c r="M189" s="4"/>
      <c r="N189" s="4"/>
      <c r="O189" s="4"/>
      <c r="P189" s="4"/>
      <c r="Q189" s="4"/>
    </row>
    <row r="190" spans="4:17">
      <c r="F190" s="6"/>
      <c r="G190" s="4"/>
      <c r="M190" s="4"/>
      <c r="N190" s="4"/>
      <c r="O190" s="4"/>
      <c r="P190" s="4"/>
      <c r="Q190" s="4"/>
    </row>
    <row r="191" spans="4:17">
      <c r="F191" s="6"/>
      <c r="G191" s="4"/>
      <c r="M191" s="4"/>
      <c r="N191" s="4"/>
      <c r="O191" s="4"/>
      <c r="P191" s="4"/>
      <c r="Q191" s="4"/>
    </row>
    <row r="192" spans="4:17">
      <c r="F192" s="6"/>
      <c r="G192" s="4"/>
      <c r="M192" s="4"/>
      <c r="N192" s="4"/>
      <c r="O192" s="4"/>
      <c r="P192" s="4"/>
      <c r="Q192" s="4"/>
    </row>
    <row r="193" spans="6:17">
      <c r="F193" s="6"/>
      <c r="G193" s="4"/>
      <c r="M193" s="4"/>
      <c r="N193" s="4"/>
      <c r="O193" s="4"/>
      <c r="P193" s="4"/>
      <c r="Q193" s="4"/>
    </row>
    <row r="194" spans="6:17">
      <c r="F194" s="6"/>
      <c r="G194" s="4"/>
      <c r="M194" s="4"/>
      <c r="N194" s="4"/>
      <c r="O194" s="4"/>
      <c r="P194" s="4"/>
      <c r="Q194" s="4"/>
    </row>
    <row r="195" spans="6:17">
      <c r="F195" s="6"/>
      <c r="G195" s="4"/>
      <c r="M195" s="4"/>
      <c r="N195" s="4"/>
      <c r="O195" s="4"/>
      <c r="P195" s="4"/>
      <c r="Q195" s="4"/>
    </row>
    <row r="196" spans="6:17">
      <c r="F196" s="7"/>
      <c r="G196" s="8"/>
      <c r="M196" s="8"/>
      <c r="N196" s="8"/>
      <c r="O196" s="8"/>
      <c r="P196" s="8"/>
      <c r="Q196" s="8"/>
    </row>
  </sheetData>
  <mergeCells count="36">
    <mergeCell ref="T50:W50"/>
    <mergeCell ref="T51:W51"/>
    <mergeCell ref="T53:W53"/>
    <mergeCell ref="B1:S1"/>
    <mergeCell ref="B3:S3"/>
    <mergeCell ref="C5:D5"/>
    <mergeCell ref="T19:W19"/>
    <mergeCell ref="T20:W20"/>
    <mergeCell ref="T12:W12"/>
    <mergeCell ref="Q5:S5"/>
    <mergeCell ref="T28:W28"/>
    <mergeCell ref="T13:W13"/>
    <mergeCell ref="T14:W14"/>
    <mergeCell ref="T15:W15"/>
    <mergeCell ref="T17:W17"/>
    <mergeCell ref="T18:W18"/>
    <mergeCell ref="T21:W21"/>
    <mergeCell ref="T22:W22"/>
    <mergeCell ref="T23:W23"/>
    <mergeCell ref="T24:W24"/>
    <mergeCell ref="T25:W25"/>
    <mergeCell ref="T26:W26"/>
    <mergeCell ref="T37:W37"/>
    <mergeCell ref="T38:W38"/>
    <mergeCell ref="T42:W42"/>
    <mergeCell ref="T45:W45"/>
    <mergeCell ref="T46:W46"/>
    <mergeCell ref="T39:V39"/>
    <mergeCell ref="T40:V40"/>
    <mergeCell ref="T29:W29"/>
    <mergeCell ref="T31:W31"/>
    <mergeCell ref="T32:W32"/>
    <mergeCell ref="T36:W36"/>
    <mergeCell ref="T30:W30"/>
    <mergeCell ref="T34:W34"/>
    <mergeCell ref="T35:W35"/>
  </mergeCells>
  <hyperlinks>
    <hyperlink ref="B24" r:id="rId1"/>
    <hyperlink ref="B22" r:id="rId2"/>
    <hyperlink ref="B21" r:id="rId3" display="http://www.cybertoy.ru/products/konstruktor-na-radioupravlenii-cybertechnic-6505"/>
    <hyperlink ref="B26" r:id="rId4"/>
    <hyperlink ref="B32" r:id="rId5"/>
    <hyperlink ref="B25" r:id="rId6"/>
    <hyperlink ref="B15" r:id="rId7"/>
    <hyperlink ref="B13" r:id="rId8"/>
    <hyperlink ref="B14" r:id="rId9"/>
    <hyperlink ref="B46" r:id="rId10"/>
    <hyperlink ref="B17" r:id="rId11"/>
    <hyperlink ref="B18" r:id="rId12"/>
    <hyperlink ref="B19" r:id="rId13"/>
    <hyperlink ref="B20" r:id="rId14"/>
    <hyperlink ref="B23" r:id="rId15"/>
    <hyperlink ref="B28" r:id="rId16"/>
    <hyperlink ref="Q5" r:id="rId17"/>
    <hyperlink ref="C5" r:id="rId18"/>
    <hyperlink ref="T13" r:id="rId19"/>
    <hyperlink ref="T14" r:id="rId20"/>
    <hyperlink ref="T15" r:id="rId21"/>
    <hyperlink ref="T17" r:id="rId22"/>
    <hyperlink ref="T18" r:id="rId23"/>
    <hyperlink ref="T19" r:id="rId24"/>
    <hyperlink ref="T20" r:id="rId25"/>
    <hyperlink ref="T21" r:id="rId26"/>
    <hyperlink ref="T22" r:id="rId27"/>
    <hyperlink ref="T23" r:id="rId28"/>
    <hyperlink ref="T24" r:id="rId29"/>
    <hyperlink ref="T25" r:id="rId30"/>
    <hyperlink ref="T26" r:id="rId31"/>
    <hyperlink ref="T28" r:id="rId32"/>
    <hyperlink ref="T32" r:id="rId33"/>
    <hyperlink ref="T36" r:id="rId34"/>
    <hyperlink ref="T38" r:id="rId35"/>
    <hyperlink ref="T42" r:id="rId36"/>
    <hyperlink ref="T46" r:id="rId37"/>
    <hyperlink ref="B33" r:id="rId38"/>
    <hyperlink ref="T33" r:id="rId39"/>
    <hyperlink ref="T37" r:id="rId40"/>
    <hyperlink ref="T31" r:id="rId41"/>
    <hyperlink ref="B31" r:id="rId42"/>
    <hyperlink ref="T29" r:id="rId43"/>
    <hyperlink ref="T39" r:id="rId44"/>
    <hyperlink ref="T40" r:id="rId45"/>
    <hyperlink ref="B29" r:id="rId46"/>
    <hyperlink ref="T30" r:id="rId47"/>
    <hyperlink ref="T34" r:id="rId48"/>
    <hyperlink ref="T35" r:id="rId49"/>
    <hyperlink ref="B44" r:id="rId50"/>
    <hyperlink ref="T50" r:id="rId51"/>
    <hyperlink ref="T51" r:id="rId52"/>
    <hyperlink ref="T52" r:id="rId53"/>
    <hyperlink ref="T53" r:id="rId54"/>
    <hyperlink ref="B54" r:id="rId55"/>
    <hyperlink ref="B53" r:id="rId56"/>
    <hyperlink ref="B52" r:id="rId57"/>
    <hyperlink ref="B51" r:id="rId58"/>
    <hyperlink ref="U54" r:id="rId59"/>
  </hyperlinks>
  <pageMargins left="0.69930555555555596" right="0.69930555555555596" top="0.75" bottom="0.75" header="0.3" footer="0.3"/>
  <pageSetup paperSize="9" orientation="portrait" r:id="rId60"/>
  <drawing r:id="rId6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Мельник Мария</dc:creator>
  <cp:lastModifiedBy>Viacheslav Sokolov</cp:lastModifiedBy>
  <dcterms:created xsi:type="dcterms:W3CDTF">2018-06-15T13:50:00Z</dcterms:created>
  <dcterms:modified xsi:type="dcterms:W3CDTF">2020-08-25T11:53:57Z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